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C:\Users\AOlatunji\Desktop\"/>
    </mc:Choice>
  </mc:AlternateContent>
  <xr:revisionPtr revIDLastSave="0" documentId="8_{1A75C11C-DE03-4465-9344-1F90D00CAC53}" xr6:coauthVersionLast="47" xr6:coauthVersionMax="47" xr10:uidLastSave="{00000000-0000-0000-0000-000000000000}"/>
  <bookViews>
    <workbookView xWindow="-108" yWindow="-108" windowWidth="23256" windowHeight="12576" tabRatio="676" activeTab="2" xr2:uid="{00000000-000D-0000-FFFF-FFFF00000000}"/>
  </bookViews>
  <sheets>
    <sheet name="Sommaire" sheetId="1" r:id="rId1"/>
    <sheet name="Revenus &amp; dépenses" sheetId="2" r:id="rId2"/>
    <sheet name="Frais &amp; subvention Annexe 1" sheetId="3" r:id="rId3"/>
    <sheet name="Salaires Annexe 2" sheetId="5" r:id="rId4"/>
    <sheet name="Explications Annexe 3" sheetId="7" r:id="rId5"/>
  </sheets>
  <definedNames>
    <definedName name="_xlnm.Print_Area" localSheetId="2">'Frais &amp; subvention Annexe 1'!$A$2:$N$56</definedName>
    <definedName name="_xlnm.Print_Titles" localSheetId="1">'Revenus &amp; dépenses'!$2:$2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3" l="1"/>
  <c r="E17" i="2"/>
  <c r="F23" i="3"/>
  <c r="F24" i="3" l="1"/>
  <c r="F22" i="3"/>
  <c r="F29" i="3" l="1"/>
  <c r="F28" i="3"/>
  <c r="F21" i="3"/>
  <c r="F20" i="3"/>
  <c r="F19" i="3"/>
  <c r="F15" i="3"/>
  <c r="F14" i="3"/>
  <c r="F10" i="3"/>
  <c r="F9" i="3"/>
  <c r="G38" i="3"/>
  <c r="G37" i="3"/>
  <c r="G36" i="3"/>
  <c r="E38" i="3"/>
  <c r="G39" i="3"/>
  <c r="E37" i="3"/>
  <c r="E36" i="3"/>
  <c r="F25" i="3" l="1"/>
  <c r="F16" i="3"/>
  <c r="F11" i="3"/>
  <c r="G40" i="3"/>
  <c r="A48" i="5" l="1"/>
  <c r="F38" i="5"/>
  <c r="G38" i="5" s="1"/>
  <c r="F19" i="5"/>
  <c r="G19" i="5" s="1"/>
  <c r="F14" i="5"/>
  <c r="G14" i="5" s="1"/>
  <c r="F43" i="5"/>
  <c r="G43" i="5" s="1"/>
  <c r="F37" i="5"/>
  <c r="G37" i="5" s="1"/>
  <c r="F39" i="5"/>
  <c r="G39" i="5" s="1"/>
  <c r="F47" i="5"/>
  <c r="F40" i="5"/>
  <c r="G40" i="5" s="1"/>
  <c r="D10" i="2" l="1"/>
  <c r="E4" i="2"/>
  <c r="E5" i="2"/>
  <c r="E6" i="2"/>
  <c r="E7" i="2"/>
  <c r="E8" i="2"/>
  <c r="E9" i="2"/>
  <c r="E54" i="2"/>
  <c r="E55" i="2"/>
  <c r="E56" i="2"/>
  <c r="E57" i="2"/>
  <c r="E58" i="2"/>
  <c r="E59" i="2"/>
  <c r="E60" i="2"/>
  <c r="E61" i="2"/>
  <c r="E62" i="2"/>
  <c r="E63" i="2"/>
  <c r="E64" i="2"/>
  <c r="E65" i="2"/>
  <c r="E66" i="2"/>
  <c r="E67" i="2"/>
  <c r="E68" i="2"/>
  <c r="E53" i="2"/>
  <c r="E25" i="2"/>
  <c r="E23" i="2"/>
  <c r="E21" i="2"/>
  <c r="E19" i="2"/>
  <c r="E15" i="2"/>
  <c r="E50" i="2"/>
  <c r="E49" i="2"/>
  <c r="E48" i="2"/>
  <c r="E47" i="2"/>
  <c r="E46" i="2"/>
  <c r="E45" i="2"/>
  <c r="E44" i="2"/>
  <c r="E43" i="2"/>
  <c r="E42" i="2"/>
  <c r="E39" i="2"/>
  <c r="E37" i="2"/>
  <c r="E36" i="2"/>
  <c r="E34" i="2"/>
  <c r="E32" i="2"/>
  <c r="E30" i="2"/>
  <c r="E29" i="2"/>
  <c r="F13" i="5"/>
  <c r="F15" i="5"/>
  <c r="F16" i="5"/>
  <c r="F18" i="5"/>
  <c r="F20" i="5"/>
  <c r="F21" i="5"/>
  <c r="F23" i="5"/>
  <c r="F24" i="5"/>
  <c r="F25" i="5"/>
  <c r="F26" i="5"/>
  <c r="F27" i="5"/>
  <c r="F28" i="5"/>
  <c r="F29" i="5"/>
  <c r="F30" i="5"/>
  <c r="F31" i="5"/>
  <c r="F32" i="5"/>
  <c r="F33" i="5"/>
  <c r="F34" i="5"/>
  <c r="F35" i="5"/>
  <c r="F42" i="5"/>
  <c r="F44" i="5"/>
  <c r="F45" i="5"/>
  <c r="F46" i="5"/>
  <c r="F48" i="5" l="1"/>
  <c r="G48" i="5" s="1"/>
  <c r="G47" i="5" l="1"/>
  <c r="G46" i="5"/>
  <c r="G33" i="5"/>
  <c r="G13" i="5" l="1"/>
  <c r="G15" i="5"/>
  <c r="G16" i="5"/>
  <c r="G18" i="5"/>
  <c r="G20" i="5"/>
  <c r="G21" i="5"/>
  <c r="G23" i="5"/>
  <c r="G24" i="5"/>
  <c r="G25" i="5"/>
  <c r="G26" i="5"/>
  <c r="G27" i="5"/>
  <c r="G28" i="5"/>
  <c r="G29" i="5"/>
  <c r="G30" i="5"/>
  <c r="G31" i="5"/>
  <c r="G32" i="5"/>
  <c r="G34" i="5"/>
  <c r="G35" i="5"/>
  <c r="G42" i="5"/>
  <c r="G44" i="5"/>
  <c r="G45" i="5"/>
  <c r="F30" i="3" l="1"/>
  <c r="C14" i="2"/>
  <c r="C27" i="2" s="1"/>
  <c r="E33" i="1"/>
  <c r="C11" i="2"/>
  <c r="E34" i="1" s="1"/>
  <c r="C40" i="2"/>
  <c r="E38" i="1"/>
  <c r="D40" i="2"/>
  <c r="G38" i="1" s="1"/>
  <c r="E40" i="2"/>
  <c r="I38" i="1" s="1"/>
  <c r="E51" i="2"/>
  <c r="I39" i="1" s="1"/>
  <c r="D51" i="2"/>
  <c r="G39" i="1" s="1"/>
  <c r="C51" i="2"/>
  <c r="E39" i="1" s="1"/>
  <c r="C69" i="2"/>
  <c r="E40" i="1" s="1"/>
  <c r="D69" i="2"/>
  <c r="G40" i="1" s="1"/>
  <c r="E69" i="2"/>
  <c r="I40" i="1" s="1"/>
  <c r="F31" i="3" l="1"/>
  <c r="D3" i="2" s="1"/>
  <c r="E3" i="2" s="1"/>
  <c r="C70" i="2"/>
  <c r="E41" i="1" s="1"/>
  <c r="E42" i="1" s="1"/>
  <c r="E37" i="1"/>
  <c r="D14" i="2"/>
  <c r="D27" i="2" l="1"/>
  <c r="D70" i="2" s="1"/>
  <c r="G41" i="1" s="1"/>
  <c r="E14" i="2"/>
  <c r="E27" i="2" s="1"/>
  <c r="G33" i="1"/>
  <c r="E10" i="2"/>
  <c r="I33" i="1" s="1"/>
  <c r="D11" i="2"/>
  <c r="G34" i="1" s="1"/>
  <c r="G42" i="1" l="1"/>
  <c r="G37" i="1"/>
  <c r="I37" i="1"/>
  <c r="E70" i="2"/>
  <c r="I41" i="1" s="1"/>
  <c r="E11" i="2"/>
  <c r="I34" i="1" s="1"/>
  <c r="I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tc={C842AADC-CE02-40A2-85E5-2FD41A058060}</author>
    <author>squinn</author>
  </authors>
  <commentList>
    <comment ref="G14" authorId="0" shapeId="0" xr:uid="{C842AADC-CE02-40A2-85E5-2FD41A058060}">
      <text>
        <t>[Threaded comment]
Your version of Excel allows you to read this threaded comment; however, any edits to it will get removed if the file is opened in a newer version of Excel. Learn more: https://go.microsoft.com/fwlink/?linkid=870924
Comment:
    Don’t think these are tied to any formula - just a comment box. Correct?</t>
      </text>
    </comment>
    <comment ref="D15" authorId="1" shapeId="0" xr:uid="{00000000-0006-0000-0100-000001000000}">
      <text>
        <r>
          <rPr>
            <b/>
            <sz val="8"/>
            <color indexed="81"/>
            <rFont val="Tahoma"/>
            <family val="2"/>
          </rPr>
          <t>Régime de pensions du Canada</t>
        </r>
        <r>
          <rPr>
            <sz val="8"/>
            <color indexed="81"/>
            <rFont val="Tahoma"/>
            <family val="2"/>
          </rPr>
          <t xml:space="preserve">
2025 taux : 5.95 %
Maximum des gains annuels ouvrant droit à pension : 71 300 $
Cotisation maximale : 4 034,10 $ Exemption de base : 3 500 $</t>
        </r>
      </text>
    </comment>
    <comment ref="D19" authorId="1" shapeId="0" xr:uid="{00000000-0006-0000-0100-000002000000}">
      <text>
        <r>
          <rPr>
            <b/>
            <sz val="8"/>
            <color indexed="81"/>
            <rFont val="Tahoma"/>
            <family val="2"/>
          </rPr>
          <t>Assurance-emploi</t>
        </r>
        <r>
          <rPr>
            <sz val="8"/>
            <color indexed="81"/>
            <rFont val="Tahoma"/>
            <family val="2"/>
          </rPr>
          <t xml:space="preserve">
2025 taux :  1.64 %
Rémunération assurable maximale : 65 700 $
Cotisation maximale : 1 508,47 $</t>
        </r>
      </text>
    </comment>
    <comment ref="D21" authorId="1" shapeId="0" xr:uid="{00000000-0006-0000-0100-000003000000}">
      <text>
        <r>
          <rPr>
            <b/>
            <sz val="8"/>
            <color indexed="81"/>
            <rFont val="Tahoma"/>
            <family val="2"/>
          </rPr>
          <t>Indemnisation des accidents du travail</t>
        </r>
        <r>
          <rPr>
            <sz val="8"/>
            <color indexed="81"/>
            <rFont val="Tahoma"/>
            <family val="2"/>
          </rPr>
          <t xml:space="preserve">
0,57 $ pour chaque 100 $ de salaire</t>
        </r>
      </text>
    </comment>
  </commentList>
</comments>
</file>

<file path=xl/sharedStrings.xml><?xml version="1.0" encoding="utf-8"?>
<sst xmlns="http://schemas.openxmlformats.org/spreadsheetml/2006/main" count="257" uniqueCount="206">
  <si>
    <t>BUDGET DE FONCTIONNEMENT ANNUEL DE LA GARDERIE</t>
  </si>
  <si>
    <t>Dénomination légale de la garderie :</t>
  </si>
  <si>
    <r>
      <t>N</t>
    </r>
    <r>
      <rPr>
        <vertAlign val="superscript"/>
        <sz val="10"/>
        <rFont val="Arial"/>
        <family val="2"/>
      </rPr>
      <t>o </t>
    </r>
    <r>
      <rPr>
        <sz val="10"/>
        <rFont val="Arial"/>
        <family val="2"/>
      </rPr>
      <t>de l'établissement :</t>
    </r>
  </si>
  <si>
    <t>Faisant affaire sous le nom de :</t>
  </si>
  <si>
    <t>Période visée par le budget :</t>
  </si>
  <si>
    <t>Places :</t>
  </si>
  <si>
    <t>Financées</t>
  </si>
  <si>
    <t>Enfant en bas âge</t>
  </si>
  <si>
    <t>Enfant d'âge préscolaire</t>
  </si>
  <si>
    <t>Enfant d’âge scolaire</t>
  </si>
  <si>
    <t>Prématernelle</t>
  </si>
  <si>
    <t>Frais :</t>
  </si>
  <si>
    <t>Enfant en bas âge :</t>
  </si>
  <si>
    <t>Enfant d’âge préscolaire :</t>
  </si>
  <si>
    <t xml:space="preserve">Prématernelle : </t>
  </si>
  <si>
    <t>1 période :</t>
  </si>
  <si>
    <t>2 périodes :</t>
  </si>
  <si>
    <t>3 périodes :</t>
  </si>
  <si>
    <t>Journée complète :</t>
  </si>
  <si>
    <t>Mois d'activité :</t>
  </si>
  <si>
    <t>Jours :</t>
  </si>
  <si>
    <t>Heures, de :</t>
  </si>
  <si>
    <t>Destinataire :</t>
  </si>
  <si>
    <t>DÉCLARATION</t>
  </si>
  <si>
    <r>
      <rPr>
        <sz val="10"/>
        <rFont val="Arial"/>
        <family val="2"/>
      </rPr>
      <t>Le conseil d'administration et le comité de gestion de la garderie ont lu et accepté les Politiques et procédures de financement, et comprennent que les garderies subventionnées doivent se conformer au Règlement 62/86 du Manitoba, partie F, Aide financière, articles 36 à 39.</t>
    </r>
    <r>
      <rPr>
        <sz val="10"/>
        <rFont val="Arial"/>
        <family val="2"/>
      </rPr>
      <t xml:space="preserve">  </t>
    </r>
    <r>
      <rPr>
        <b/>
        <sz val="10"/>
        <color indexed="10"/>
        <rFont val="Arial"/>
        <family val="2"/>
      </rPr>
      <t>Le conseil d'administration approuve et soumet ce budget, et le procès-verbal de l’assemblée du conseil approuvant le budget est joint.</t>
    </r>
    <r>
      <rPr>
        <sz val="10"/>
        <color indexed="10"/>
        <rFont val="Arial"/>
        <family val="2"/>
      </rPr>
      <t xml:space="preserve">  </t>
    </r>
    <r>
      <rPr>
        <b/>
        <sz val="10"/>
        <color indexed="10"/>
        <rFont val="Arial"/>
        <family val="2"/>
      </rPr>
      <t>Signé au nom du conseil d'administration :</t>
    </r>
  </si>
  <si>
    <t>Signature du membre du conseil d’administration :</t>
  </si>
  <si>
    <t>Signature du directeur :</t>
  </si>
  <si>
    <t>(autre que le directeur de garderie)</t>
  </si>
  <si>
    <t>Représentant de la personne-ressource pour le budget du conseil d'administration : Nom</t>
  </si>
  <si>
    <r>
      <t>N</t>
    </r>
    <r>
      <rPr>
        <vertAlign val="superscript"/>
        <sz val="10"/>
        <rFont val="Arial"/>
        <family val="2"/>
      </rPr>
      <t>o</t>
    </r>
    <r>
      <rPr>
        <sz val="10"/>
        <rFont val="Arial"/>
        <family val="2"/>
      </rPr>
      <t xml:space="preserve"> de téléphone</t>
    </r>
  </si>
  <si>
    <t>SOMMAIRE</t>
  </si>
  <si>
    <t>REVENUS</t>
  </si>
  <si>
    <t xml:space="preserve">RÉSULTATS RÉELS DE L'EXERCICE PRÉCÉDENT </t>
  </si>
  <si>
    <t>BUDGET EN EXERCICE</t>
  </si>
  <si>
    <t>BUDGET EN EXERCICE, SIX PREMIERS MOIS</t>
  </si>
  <si>
    <t>SUBVENTION DE FONCTIONNEMENT DEMANDÉE</t>
  </si>
  <si>
    <t>TOTAL DES REVENUS BUDGÉTÉS</t>
  </si>
  <si>
    <t>DÉPENSES</t>
  </si>
  <si>
    <t>SALAIRE ET AVANTAGES SOCIAUX</t>
  </si>
  <si>
    <t>PROGRAMME</t>
  </si>
  <si>
    <t>BUREAUX ET BÂTIMENTS</t>
  </si>
  <si>
    <t>DÉPENSES ADMINISTRATIVES</t>
  </si>
  <si>
    <t>TOTAL DES DÉPENSES BUDGÉTÉES</t>
  </si>
  <si>
    <r>
      <rPr>
        <b/>
        <sz val="10"/>
        <color rgb="FF000000"/>
        <rFont val="Arial"/>
        <family val="2"/>
      </rPr>
      <t>EXCÉDENT</t>
    </r>
    <r>
      <rPr>
        <sz val="10"/>
        <color rgb="FF000000"/>
        <rFont val="Arial"/>
        <family val="2"/>
      </rPr>
      <t xml:space="preserve"> (DÉFICIT)</t>
    </r>
    <r>
      <rPr>
        <sz val="10"/>
        <rFont val="Arial"/>
        <family val="2"/>
      </rPr>
      <t xml:space="preserve"> DE L’EXERCICE</t>
    </r>
  </si>
  <si>
    <r>
      <rPr>
        <b/>
        <sz val="10"/>
        <color rgb="FF000000"/>
        <rFont val="Arial"/>
        <family val="2"/>
      </rPr>
      <t>Excédent</t>
    </r>
    <r>
      <rPr>
        <sz val="10"/>
        <color rgb="FF000000"/>
        <rFont val="Arial"/>
        <family val="2"/>
      </rPr>
      <t xml:space="preserve"> accumulé provenant des états financiers les plus récents :</t>
    </r>
  </si>
  <si>
    <t xml:space="preserve">$  </t>
  </si>
  <si>
    <t>Fin de l'exercice :</t>
  </si>
  <si>
    <r>
      <t>N</t>
    </r>
    <r>
      <rPr>
        <b/>
        <vertAlign val="superscript"/>
        <sz val="10"/>
        <rFont val="Arial"/>
        <family val="2"/>
      </rPr>
      <t>O</t>
    </r>
    <r>
      <rPr>
        <b/>
        <sz val="10"/>
        <rFont val="Arial"/>
        <family val="2"/>
      </rPr>
      <t xml:space="preserve"> DE COMPTE</t>
    </r>
  </si>
  <si>
    <t>COMPTE</t>
  </si>
  <si>
    <t>RÉSULTATS RÉELS DE L'EXERCICE PRÉCÉDENT</t>
  </si>
  <si>
    <r>
      <t>EXPLICATIONS, ou explications sur l'annexe explicative n</t>
    </r>
    <r>
      <rPr>
        <b/>
        <vertAlign val="superscript"/>
        <sz val="10"/>
        <rFont val="Arial"/>
        <family val="2"/>
      </rPr>
      <t>o</t>
    </r>
    <r>
      <rPr>
        <b/>
        <sz val="10"/>
        <rFont val="Arial"/>
        <family val="2"/>
      </rPr>
      <t> 3</t>
    </r>
    <r>
      <rPr>
        <b/>
        <sz val="10"/>
        <rFont val="Arial"/>
        <family val="2"/>
      </rPr>
      <t xml:space="preserve"> </t>
    </r>
  </si>
  <si>
    <t>Frais (montrer le détail du calcul du budget de l'année en cours à l'annexe 1)</t>
  </si>
  <si>
    <t>Subvention initiale</t>
  </si>
  <si>
    <t>Soutien à l'inclusion (enfants ayant des déficiences)</t>
  </si>
  <si>
    <t>Activités de collecte de fonds</t>
  </si>
  <si>
    <t>Dons</t>
  </si>
  <si>
    <t>Intérêts et revenus de placements</t>
  </si>
  <si>
    <t>Autres revenus (montrer les détails à l’annexe 3)</t>
  </si>
  <si>
    <t>Subvention de fonctionnement</t>
  </si>
  <si>
    <t>TOTAL DES REVENUS</t>
  </si>
  <si>
    <t>SALAIRES ET AVANTAGES SOCIAUX DU PERSONNEL</t>
  </si>
  <si>
    <r>
      <t>EXPLICATIONS, ou explications sur l'annexe explicative n</t>
    </r>
    <r>
      <rPr>
        <vertAlign val="superscript"/>
        <sz val="10"/>
        <rFont val="Arial"/>
        <family val="2"/>
      </rPr>
      <t>o</t>
    </r>
    <r>
      <rPr>
        <sz val="10"/>
        <rFont val="Arial"/>
        <family val="2"/>
      </rPr>
      <t> 3</t>
    </r>
    <r>
      <rPr>
        <sz val="10"/>
        <rFont val="Arial"/>
        <family val="2"/>
      </rPr>
      <t xml:space="preserve"> </t>
    </r>
  </si>
  <si>
    <t>9-14</t>
  </si>
  <si>
    <t>Total des salaires (transféré de l'annexe 2 des salaires)</t>
  </si>
  <si>
    <t>Avantages sociaux</t>
  </si>
  <si>
    <t>a) Régime de pensions du Canada</t>
  </si>
  <si>
    <t>E1</t>
  </si>
  <si>
    <t>TOTAL DES SALAIRES ET DES AVANTAGES SOCIAUX</t>
  </si>
  <si>
    <t>Fournitures pour les activités des enfants</t>
  </si>
  <si>
    <t>Programmes pour les enfants</t>
  </si>
  <si>
    <t>a) Équipement et mobilier (annexe 3)</t>
  </si>
  <si>
    <t>b) Réparations de l'équipement</t>
  </si>
  <si>
    <t>Alimentation – indiquer le type de programme : collation/supplément/ à 0 $ par enfant/jour</t>
  </si>
  <si>
    <t>Articles de cuisine, de nettoyage et autres</t>
  </si>
  <si>
    <t>Activités spéciales/sorties (annexe 3)</t>
  </si>
  <si>
    <t>Autres (annexe 3)</t>
  </si>
  <si>
    <t>E2</t>
  </si>
  <si>
    <t>TOTAL POUR LES PROGRAMMES</t>
  </si>
  <si>
    <t>BUREAU ET BÂTIMENT</t>
  </si>
  <si>
    <t>a) Loyer</t>
  </si>
  <si>
    <t>b) Hypothèque</t>
  </si>
  <si>
    <t>c) Services publics</t>
  </si>
  <si>
    <t>d) Taxes et impôts</t>
  </si>
  <si>
    <t>Service de nettoyage à contrat</t>
  </si>
  <si>
    <t>Matériel et mobilier (annexe 3)</t>
  </si>
  <si>
    <t>Réparations et entretien</t>
  </si>
  <si>
    <t>Améliorations locatives (annexe 3)</t>
  </si>
  <si>
    <t>E3</t>
  </si>
  <si>
    <t>TOTAL POUR LES BUREAUX ET BÂTIMENTS</t>
  </si>
  <si>
    <t>ADMINISTRATION</t>
  </si>
  <si>
    <t>Comptabilité et service de la paye</t>
  </si>
  <si>
    <t>Publicité</t>
  </si>
  <si>
    <t>Assemblée annuelle</t>
  </si>
  <si>
    <t>Rapport annuel</t>
  </si>
  <si>
    <t>Cotisations à l'association</t>
  </si>
  <si>
    <t>Frais de vérification</t>
  </si>
  <si>
    <t>Logiciels et produits informatiques</t>
  </si>
  <si>
    <t>Frais bancaires</t>
  </si>
  <si>
    <t>Assurances</t>
  </si>
  <si>
    <t>Internet</t>
  </si>
  <si>
    <t>Poste, articles de papeterie et fournitures de bureau</t>
  </si>
  <si>
    <t>Formation du personnel, conférences</t>
  </si>
  <si>
    <t>Téléphone</t>
  </si>
  <si>
    <t>a) Déplacements des employés</t>
  </si>
  <si>
    <t>b) Déplacements des enfants</t>
  </si>
  <si>
    <t>E4</t>
  </si>
  <si>
    <t>TOTAL DES FRAIS ADMINISTRATIFS</t>
  </si>
  <si>
    <t>TOTAL DES DÉPENSES (Total de E1 à E4)</t>
  </si>
  <si>
    <t>Annexe 1 : CALCUL DES FRAIS ET DE LA SUBVENTION DE FONCTIONNEMENT</t>
  </si>
  <si>
    <t>*Les frais maximums sont saisis dans la colonne des frais. Si les établissements facturent des frais inférieurs, le montant peut être modifié dans les cellules des frais.</t>
  </si>
  <si>
    <t>Maximum</t>
  </si>
  <si>
    <t>Jours</t>
  </si>
  <si>
    <t>Frais</t>
  </si>
  <si>
    <r>
      <t>N</t>
    </r>
    <r>
      <rPr>
        <b/>
        <vertAlign val="superscript"/>
        <sz val="10"/>
        <rFont val="Arial"/>
        <family val="2"/>
      </rPr>
      <t>bre </t>
    </r>
    <r>
      <rPr>
        <b/>
        <sz val="10"/>
        <rFont val="Arial"/>
        <family val="2"/>
      </rPr>
      <t>d’enfants</t>
    </r>
  </si>
  <si>
    <t>Total</t>
  </si>
  <si>
    <t>ENFANTS EN BAS ÂGE</t>
  </si>
  <si>
    <t>TOTAL</t>
  </si>
  <si>
    <r>
      <t>N</t>
    </r>
    <r>
      <rPr>
        <vertAlign val="superscript"/>
        <sz val="10"/>
        <rFont val="Arial"/>
        <family val="2"/>
      </rPr>
      <t>bre </t>
    </r>
    <r>
      <rPr>
        <sz val="10"/>
        <rFont val="Arial"/>
        <family val="2"/>
      </rPr>
      <t>d’enfants</t>
    </r>
  </si>
  <si>
    <t>ÂGE PRÉSCOLAIRE</t>
  </si>
  <si>
    <t xml:space="preserve"> </t>
  </si>
  <si>
    <t>ENFANT D’ÂGE SCOLAIRE</t>
  </si>
  <si>
    <t>Jours scolaires 1 période</t>
  </si>
  <si>
    <t>Il y a 187 jours scolaires et 73 journées pédagogiques et vacances.  Ces nombres peuvent varier selon la division scolaire</t>
  </si>
  <si>
    <t>Jours scolaires 2 périodes</t>
  </si>
  <si>
    <t>Jours scolaires 3 périodes</t>
  </si>
  <si>
    <t xml:space="preserve">Journées pédagogiques et vacances </t>
  </si>
  <si>
    <t>ENFANTS DE LA PRÉMATERNELLE</t>
  </si>
  <si>
    <t>Frais*</t>
  </si>
  <si>
    <r>
      <t>N</t>
    </r>
    <r>
      <rPr>
        <vertAlign val="superscript"/>
        <sz val="10"/>
        <rFont val="Arial"/>
        <family val="2"/>
      </rPr>
      <t>bre</t>
    </r>
    <r>
      <rPr>
        <sz val="10"/>
        <rFont val="Arial"/>
        <family val="2"/>
      </rPr>
      <t xml:space="preserve"> de sessions/année :</t>
    </r>
  </si>
  <si>
    <t xml:space="preserve">TOTAL  </t>
  </si>
  <si>
    <t>FRAIS TOTAUX</t>
  </si>
  <si>
    <t>SUBVENTION DE FONCTIONNEMENT</t>
  </si>
  <si>
    <t>Prématernelle UNIQUEMENT – Nombre de séances de prématernelle par semaine</t>
  </si>
  <si>
    <t>Places</t>
  </si>
  <si>
    <t>Montant</t>
  </si>
  <si>
    <t>Mois d’ouverture</t>
  </si>
  <si>
    <t xml:space="preserve">Enfant d’âge scolaire </t>
  </si>
  <si>
    <t>*Prématernelle</t>
  </si>
  <si>
    <t>Ces calculs sont des estimations.</t>
  </si>
  <si>
    <t>Pour les établissements ouverts 10 mois, l’hypothèse est qu’ils sont fermés en juillet et août.</t>
  </si>
  <si>
    <t>Pour les établissements ouverts 9 mois, l’hypothèse est qu’ils sont fermés en juin, juillet et août.</t>
  </si>
  <si>
    <t>Pour les établissements ouverts 8 mois, l’hypothèse est qu’ils sont fermés en mai, juin, juillet et août.</t>
  </si>
  <si>
    <t>Le montant final de la subvention est déterminé à l’aide des renseignements saisis dans Garde d’enfants – accès en ligne.</t>
  </si>
  <si>
    <t>En raison des effets de la COVID-19 sur les inscriptions, un délai de grâce a été accordé en ce qui concerne l’utilisation des places et se poursuit jusqu’à nouvel ordre.</t>
  </si>
  <si>
    <t>Annexe 2 : SALAIRES DU PERSONNEL</t>
  </si>
  <si>
    <t>Est-ce que votre garderie est syndiquée?</t>
  </si>
  <si>
    <t>-</t>
  </si>
  <si>
    <t>Si oui, avec qui la convention collective a-t-elle été conclue?</t>
  </si>
  <si>
    <t>Est-ce que tous les employés sont inclus dans la convention collective?</t>
  </si>
  <si>
    <t xml:space="preserve">POSTE et NOM                        </t>
  </si>
  <si>
    <t>DÉTAILS SUR LES SALAIRES</t>
  </si>
  <si>
    <t>CLASSIFICATION</t>
  </si>
  <si>
    <t>TAUX DE RÉMUNÉRATION HORAIRE</t>
  </si>
  <si>
    <t>BUDGET DE 12 MOIS</t>
  </si>
  <si>
    <t>$</t>
  </si>
  <si>
    <t>9. DIRECTEUR</t>
  </si>
  <si>
    <t>10. SUPERVISEUR(S)</t>
  </si>
  <si>
    <t>11. EMPLOYÉS DE GARDERIE</t>
  </si>
  <si>
    <t>12. REMPLAÇANT(S)</t>
  </si>
  <si>
    <t>13. AUTRE :</t>
  </si>
  <si>
    <t xml:space="preserve">     Indiquer le poste :</t>
  </si>
  <si>
    <r>
      <t>TOTAL (Transfert aux comptes n</t>
    </r>
    <r>
      <rPr>
        <vertAlign val="superscript"/>
        <sz val="10"/>
        <rFont val="Arial"/>
        <family val="2"/>
      </rPr>
      <t>o</t>
    </r>
    <r>
      <rPr>
        <sz val="10"/>
        <rFont val="Arial"/>
        <family val="2"/>
      </rPr>
      <t> 9-14)</t>
    </r>
  </si>
  <si>
    <t>Annexe 3 : REMARQUES EXPLICATIVES</t>
  </si>
  <si>
    <t>Autres revenus :</t>
  </si>
  <si>
    <t>15 d)</t>
  </si>
  <si>
    <t>Autres avantages :</t>
  </si>
  <si>
    <t>17 a)</t>
  </si>
  <si>
    <t>Programme – Équipement et mobilier :</t>
  </si>
  <si>
    <t>Projets spéciaux :</t>
  </si>
  <si>
    <t>Programme – Autres :</t>
  </si>
  <si>
    <t>Bureau et bâtiment – Matériel et mobilier :</t>
  </si>
  <si>
    <t>Bureau et bâtiment – Améliorations locatives :</t>
  </si>
  <si>
    <t>Bureau et bâtiment – Autres :</t>
  </si>
  <si>
    <t xml:space="preserve"> Administration – Autres :</t>
  </si>
  <si>
    <t>Si oui, quelle est la date d’expiration de la convention collective?</t>
  </si>
  <si>
    <t>RÉSULTATS RÉELS DE L’EXERCICE PRÉCÉDENT</t>
  </si>
  <si>
    <t>Inclure tous les employés; indiquer le personnel de soutien à l’inclusion par un astérisque *.</t>
  </si>
  <si>
    <r>
      <t>N</t>
    </r>
    <r>
      <rPr>
        <b/>
        <vertAlign val="superscript"/>
        <sz val="8"/>
        <rFont val="Arial"/>
        <family val="2"/>
      </rPr>
      <t>BRE</t>
    </r>
    <r>
      <rPr>
        <b/>
        <sz val="8"/>
        <rFont val="Arial"/>
        <family val="2"/>
      </rPr>
      <t xml:space="preserve"> D’HEURES DE TRAVAIL/SEMAINE</t>
    </r>
  </si>
  <si>
    <t>W:/MFSCDC/CHILD DAY CARE - WPG/FINANCE  FOR       FACILITY/CENTER BUDGET PACKAGE/BUDGET FORM-workbook union info</t>
  </si>
  <si>
    <r>
      <t xml:space="preserve">Si non, quels postes sont exclus?  </t>
    </r>
    <r>
      <rPr>
        <u/>
        <sz val="11"/>
        <color rgb="FF000000"/>
        <rFont val="Arial"/>
        <family val="2"/>
      </rPr>
      <t xml:space="preserve">                                                                   </t>
    </r>
  </si>
  <si>
    <t xml:space="preserve">Montants maximaux de subvention annuelle pour les établissements d’apprentissage </t>
  </si>
  <si>
    <t>Type de place</t>
  </si>
  <si>
    <t>Enfant d’âge préscolaire</t>
  </si>
  <si>
    <t xml:space="preserve">Prématernelle
1 à 5 séances par semaine
</t>
  </si>
  <si>
    <t xml:space="preserve">Montant annuel par place approuvée et financée </t>
  </si>
  <si>
    <t>Supplément du fonds de réduction des frais parentaux</t>
  </si>
  <si>
    <t>Supplément du fonds de réduction des frais parentaux pour 3 périodes</t>
  </si>
  <si>
    <t xml:space="preserve">Supplément du fonds de réduction des frais parentaux </t>
  </si>
  <si>
    <t>*Le tarif de base pour la prématernelle pour 1 à 5 séances/semaine est de 1 966 $.</t>
  </si>
  <si>
    <t xml:space="preserve">* Comprend une augmentation de 2 % de la subvention de fonctionnement base en vigueur du 1er avril 2025 et le Supplément à la grille salariale 2025-2026 en vigueur le 1er avril 2025 </t>
  </si>
  <si>
    <r>
      <t>Tarifs
en vigueur
le 1</t>
    </r>
    <r>
      <rPr>
        <b/>
        <vertAlign val="superscript"/>
        <sz val="10"/>
        <rFont val="Arial"/>
        <family val="2"/>
      </rPr>
      <t>er</t>
    </r>
    <r>
      <rPr>
        <b/>
        <sz val="10"/>
        <rFont val="Arial"/>
        <family val="2"/>
      </rPr>
      <t> avril  2025*</t>
    </r>
  </si>
  <si>
    <t>2 566 $</t>
  </si>
  <si>
    <t>Chaque séance de prématernelle supplémentaire est de 513 $ jusqu’à un maximum de 10 sessions.</t>
  </si>
  <si>
    <t>19 916 $</t>
  </si>
  <si>
    <t>8 260 $</t>
  </si>
  <si>
    <t>3 767 $</t>
  </si>
  <si>
    <t>513 $</t>
  </si>
  <si>
    <t xml:space="preserve">Supplément du fonds de réduction des frais parentaux pour journées pédagogiques et vacances </t>
  </si>
  <si>
    <t>Sessions / 
année</t>
  </si>
  <si>
    <t>Prématernelle – 
montant par séance additionnelle, jusqu’à 10 séances/semaine</t>
  </si>
  <si>
    <t>et de garde des jeunes enfants, à compter du 1er avril 2025</t>
  </si>
  <si>
    <t>c) Assurance-emploi</t>
  </si>
  <si>
    <t>d) Indemnisation des accidents du travail</t>
  </si>
  <si>
    <t>e) Assurance collective</t>
  </si>
  <si>
    <t>f) Autres (montrer les détails à l’annexe 3)</t>
  </si>
  <si>
    <t>b) Régime de pensions du Canada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</si>
</sst>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4" formatCode="_-&quot;$&quot;* #,##0.00_-;\-&quot;$&quot;* #,##0.00_-;_-&quot;$&quot;* &quot;-&quot;??_-;_-@_-"/>
    <numFmt numFmtId="164" formatCode="&quot;$&quot;#,##0.00_);[Red]\(&quot;$&quot;#,##0.00\)"/>
    <numFmt numFmtId="165" formatCode="&quot;$&quot;#,##0.00"/>
    <numFmt numFmtId="166" formatCode="&quot;$&quot;#,##0"/>
  </numFmts>
  <fonts count="26" x14ac:knownFonts="1">
    <font>
      <sz val="10"/>
      <name val="Arial"/>
    </font>
    <font>
      <sz val="10"/>
      <name val="Arial"/>
      <family val="2"/>
    </font>
    <font>
      <b/>
      <sz val="12"/>
      <name val="Arial"/>
      <family val="2"/>
    </font>
    <font>
      <b/>
      <sz val="10"/>
      <name val="Arial"/>
      <family val="2"/>
    </font>
    <font>
      <b/>
      <sz val="8"/>
      <name val="Arial"/>
      <family val="2"/>
    </font>
    <font>
      <sz val="10"/>
      <name val="Arial"/>
      <family val="2"/>
    </font>
    <font>
      <sz val="8"/>
      <name val="Arial"/>
      <family val="2"/>
    </font>
    <font>
      <sz val="7.5"/>
      <name val="Arial"/>
      <family val="2"/>
    </font>
    <font>
      <sz val="12"/>
      <name val="Arial"/>
      <family val="2"/>
    </font>
    <font>
      <sz val="10"/>
      <color indexed="10"/>
      <name val="Arial"/>
      <family val="2"/>
    </font>
    <font>
      <sz val="8"/>
      <name val="Arial"/>
      <family val="2"/>
    </font>
    <font>
      <sz val="10"/>
      <name val="Wingdings 2"/>
      <family val="1"/>
      <charset val="2"/>
    </font>
    <font>
      <sz val="10"/>
      <color indexed="10"/>
      <name val="Arial"/>
      <family val="2"/>
    </font>
    <font>
      <b/>
      <sz val="10"/>
      <color indexed="10"/>
      <name val="Arial"/>
      <family val="2"/>
    </font>
    <font>
      <sz val="10"/>
      <name val="Arial"/>
      <family val="2"/>
    </font>
    <font>
      <sz val="8"/>
      <color indexed="81"/>
      <name val="Tahoma"/>
      <family val="2"/>
    </font>
    <font>
      <b/>
      <sz val="11"/>
      <name val="Arial"/>
      <family val="2"/>
    </font>
    <font>
      <b/>
      <sz val="10"/>
      <color rgb="FFFF0000"/>
      <name val="Arial"/>
      <family val="2"/>
    </font>
    <font>
      <vertAlign val="superscript"/>
      <sz val="10"/>
      <name val="Arial"/>
      <family val="2"/>
    </font>
    <font>
      <b/>
      <sz val="10"/>
      <color rgb="FF000000"/>
      <name val="Arial"/>
      <family val="2"/>
    </font>
    <font>
      <sz val="10"/>
      <color rgb="FF000000"/>
      <name val="Arial"/>
      <family val="2"/>
    </font>
    <font>
      <b/>
      <vertAlign val="superscript"/>
      <sz val="10"/>
      <name val="Arial"/>
      <family val="2"/>
    </font>
    <font>
      <b/>
      <vertAlign val="superscript"/>
      <sz val="8"/>
      <name val="Arial"/>
      <family val="2"/>
    </font>
    <font>
      <sz val="11"/>
      <name val="Arial"/>
      <family val="2"/>
    </font>
    <font>
      <u/>
      <sz val="11"/>
      <color rgb="FF000000"/>
      <name val="Arial"/>
      <family val="2"/>
    </font>
    <font>
      <b/>
      <sz val="8"/>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ouble">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329">
    <xf numFmtId="0" fontId="0" fillId="0" borderId="0" xfId="0"/>
    <xf numFmtId="0" fontId="2" fillId="0" borderId="0" xfId="0" applyFont="1" applyAlignment="1">
      <alignment horizontal="center"/>
    </xf>
    <xf numFmtId="0" fontId="3" fillId="0" borderId="0" xfId="0" applyFont="1"/>
    <xf numFmtId="0" fontId="0" fillId="0" borderId="2" xfId="0" applyBorder="1"/>
    <xf numFmtId="0" fontId="0" fillId="0" borderId="3" xfId="0" applyBorder="1"/>
    <xf numFmtId="0" fontId="4" fillId="0" borderId="4" xfId="0" applyFont="1" applyBorder="1"/>
    <xf numFmtId="0" fontId="0" fillId="0" borderId="5" xfId="0" applyBorder="1"/>
    <xf numFmtId="0" fontId="0" fillId="0" borderId="6" xfId="0" applyBorder="1"/>
    <xf numFmtId="0" fontId="0" fillId="0" borderId="0" xfId="0"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wrapText="1"/>
    </xf>
    <xf numFmtId="0" fontId="0" fillId="0" borderId="7" xfId="0" applyBorder="1" applyAlignment="1">
      <alignment vertical="center"/>
    </xf>
    <xf numFmtId="44" fontId="0" fillId="0" borderId="7" xfId="1" applyFont="1" applyBorder="1" applyAlignment="1">
      <alignment horizontal="center" vertical="center"/>
    </xf>
    <xf numFmtId="0" fontId="5" fillId="0" borderId="0" xfId="0" applyFont="1"/>
    <xf numFmtId="0" fontId="0" fillId="0" borderId="8" xfId="0" applyBorder="1"/>
    <xf numFmtId="0" fontId="0" fillId="0" borderId="13" xfId="0" applyBorder="1"/>
    <xf numFmtId="0" fontId="0" fillId="0" borderId="7" xfId="0" applyBorder="1"/>
    <xf numFmtId="0" fontId="0" fillId="0" borderId="15" xfId="0" applyBorder="1"/>
    <xf numFmtId="0" fontId="0" fillId="0" borderId="17" xfId="0" applyBorder="1" applyAlignment="1">
      <alignment horizontal="center"/>
    </xf>
    <xf numFmtId="44" fontId="0" fillId="0" borderId="12" xfId="1" applyFont="1" applyBorder="1"/>
    <xf numFmtId="0" fontId="6" fillId="0" borderId="7" xfId="0" applyFont="1" applyBorder="1" applyAlignment="1">
      <alignment horizontal="center" vertical="center"/>
    </xf>
    <xf numFmtId="0" fontId="0" fillId="0" borderId="20" xfId="0" applyBorder="1"/>
    <xf numFmtId="0" fontId="0" fillId="0" borderId="20" xfId="0" applyBorder="1" applyAlignment="1">
      <alignment wrapText="1"/>
    </xf>
    <xf numFmtId="44" fontId="0" fillId="0" borderId="20" xfId="1" applyFont="1" applyBorder="1"/>
    <xf numFmtId="0" fontId="3" fillId="0" borderId="7" xfId="0" applyFont="1" applyBorder="1"/>
    <xf numFmtId="0" fontId="0" fillId="0" borderId="12" xfId="0" applyBorder="1" applyAlignment="1">
      <alignment horizontal="center" vertical="center"/>
    </xf>
    <xf numFmtId="44" fontId="0" fillId="0" borderId="13" xfId="1" applyFont="1" applyBorder="1" applyAlignment="1"/>
    <xf numFmtId="0" fontId="0" fillId="0" borderId="0" xfId="0" applyAlignment="1">
      <alignment vertical="top"/>
    </xf>
    <xf numFmtId="44" fontId="0" fillId="0" borderId="10" xfId="1" applyFont="1" applyBorder="1" applyAlignment="1"/>
    <xf numFmtId="44" fontId="0" fillId="0" borderId="13" xfId="1" applyFont="1" applyBorder="1" applyAlignment="1">
      <alignment horizontal="center" vertical="center"/>
    </xf>
    <xf numFmtId="0" fontId="0" fillId="0" borderId="13" xfId="0"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2" xfId="0" applyBorder="1" applyAlignment="1">
      <alignment vertical="center"/>
    </xf>
    <xf numFmtId="0" fontId="0" fillId="0" borderId="19" xfId="0" applyBorder="1" applyAlignment="1">
      <alignment horizontal="center" vertical="center"/>
    </xf>
    <xf numFmtId="0" fontId="0" fillId="0" borderId="17" xfId="0" applyBorder="1" applyAlignment="1">
      <alignment vertical="center"/>
    </xf>
    <xf numFmtId="0" fontId="0" fillId="0" borderId="11" xfId="0" applyBorder="1" applyAlignment="1">
      <alignment horizontal="center" vertical="center"/>
    </xf>
    <xf numFmtId="0" fontId="0" fillId="0" borderId="12" xfId="0" applyBorder="1" applyAlignment="1">
      <alignment horizontal="center" vertical="top"/>
    </xf>
    <xf numFmtId="0" fontId="0" fillId="0" borderId="19" xfId="0" applyBorder="1" applyAlignment="1">
      <alignment horizontal="center" vertical="top"/>
    </xf>
    <xf numFmtId="0" fontId="8" fillId="0" borderId="0" xfId="0" applyFont="1" applyAlignment="1">
      <alignment horizontal="left"/>
    </xf>
    <xf numFmtId="0" fontId="8" fillId="0" borderId="1" xfId="0" applyFont="1" applyBorder="1" applyAlignment="1">
      <alignment horizontal="left"/>
    </xf>
    <xf numFmtId="0" fontId="0" fillId="0" borderId="19" xfId="0" applyBorder="1" applyAlignment="1">
      <alignment vertical="center"/>
    </xf>
    <xf numFmtId="16" fontId="5" fillId="0" borderId="7" xfId="0" quotePrefix="1" applyNumberFormat="1" applyFont="1" applyBorder="1" applyAlignment="1">
      <alignment horizontal="center" vertical="center"/>
    </xf>
    <xf numFmtId="0" fontId="0" fillId="0" borderId="7" xfId="0" applyBorder="1" applyAlignment="1">
      <alignment horizontal="left" vertical="center"/>
    </xf>
    <xf numFmtId="0" fontId="5" fillId="0" borderId="7" xfId="0" applyFont="1" applyBorder="1" applyAlignment="1">
      <alignment vertical="center"/>
    </xf>
    <xf numFmtId="0" fontId="5" fillId="0" borderId="7" xfId="0" applyFont="1" applyBorder="1" applyAlignment="1">
      <alignment horizontal="center" vertical="center"/>
    </xf>
    <xf numFmtId="0" fontId="0" fillId="0" borderId="0" xfId="0" applyAlignment="1">
      <alignmen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5" fillId="0" borderId="12" xfId="0" applyFont="1" applyBorder="1" applyAlignment="1">
      <alignment horizontal="center" vertical="center"/>
    </xf>
    <xf numFmtId="0" fontId="0" fillId="0" borderId="19" xfId="0" applyBorder="1" applyAlignment="1">
      <alignment horizontal="center" vertical="center" wrapText="1"/>
    </xf>
    <xf numFmtId="0" fontId="3" fillId="0" borderId="11" xfId="0" applyFont="1" applyBorder="1" applyAlignment="1">
      <alignment horizontal="center" vertical="center"/>
    </xf>
    <xf numFmtId="44" fontId="5" fillId="0" borderId="7" xfId="0" applyNumberFormat="1" applyFont="1" applyBorder="1" applyAlignment="1">
      <alignment horizontal="center" vertical="center"/>
    </xf>
    <xf numFmtId="0" fontId="3" fillId="0" borderId="7" xfId="0" applyFont="1" applyBorder="1" applyAlignment="1">
      <alignment vertical="center"/>
    </xf>
    <xf numFmtId="4" fontId="0" fillId="0" borderId="7" xfId="0" applyNumberFormat="1" applyBorder="1" applyAlignment="1">
      <alignment horizontal="center" vertical="center" wrapText="1"/>
    </xf>
    <xf numFmtId="4" fontId="0" fillId="0" borderId="7" xfId="1" applyNumberFormat="1" applyFont="1" applyBorder="1" applyAlignment="1">
      <alignment horizontal="center" vertical="center"/>
    </xf>
    <xf numFmtId="4" fontId="5" fillId="0" borderId="7" xfId="0" applyNumberFormat="1" applyFont="1" applyBorder="1" applyAlignment="1">
      <alignment horizontal="center" vertical="center"/>
    </xf>
    <xf numFmtId="4" fontId="5" fillId="0" borderId="7" xfId="0" applyNumberFormat="1" applyFont="1" applyBorder="1" applyAlignment="1">
      <alignment vertical="center"/>
    </xf>
    <xf numFmtId="4" fontId="0" fillId="0" borderId="7" xfId="0" applyNumberFormat="1" applyBorder="1" applyAlignment="1">
      <alignment vertical="center"/>
    </xf>
    <xf numFmtId="4" fontId="0" fillId="0" borderId="0" xfId="0" applyNumberFormat="1"/>
    <xf numFmtId="4" fontId="0" fillId="0" borderId="7" xfId="0" applyNumberFormat="1" applyBorder="1" applyAlignment="1">
      <alignment horizontal="right"/>
    </xf>
    <xf numFmtId="4" fontId="0" fillId="0" borderId="7" xfId="0" applyNumberFormat="1" applyBorder="1" applyAlignment="1">
      <alignment horizontal="right" vertical="center"/>
    </xf>
    <xf numFmtId="4" fontId="5" fillId="0" borderId="7" xfId="0" applyNumberFormat="1" applyFont="1" applyBorder="1" applyAlignment="1">
      <alignment horizontal="right" vertical="center"/>
    </xf>
    <xf numFmtId="44" fontId="5" fillId="0" borderId="7" xfId="0" applyNumberFormat="1" applyFont="1" applyBorder="1" applyAlignment="1">
      <alignment horizontal="center"/>
    </xf>
    <xf numFmtId="44" fontId="0" fillId="0" borderId="7" xfId="0" applyNumberFormat="1" applyBorder="1" applyAlignment="1">
      <alignment vertical="center"/>
    </xf>
    <xf numFmtId="0" fontId="13" fillId="0" borderId="0" xfId="0" applyFont="1"/>
    <xf numFmtId="0" fontId="1" fillId="0" borderId="0" xfId="0" applyFont="1"/>
    <xf numFmtId="0" fontId="14" fillId="0" borderId="0" xfId="0" applyFont="1"/>
    <xf numFmtId="44" fontId="0" fillId="0" borderId="0" xfId="0" applyNumberFormat="1"/>
    <xf numFmtId="165" fontId="12" fillId="0" borderId="0" xfId="0" applyNumberFormat="1" applyFont="1"/>
    <xf numFmtId="44" fontId="12" fillId="0" borderId="0" xfId="0" applyNumberFormat="1" applyFont="1"/>
    <xf numFmtId="44" fontId="0" fillId="0" borderId="7" xfId="1" applyFont="1" applyBorder="1" applyAlignment="1">
      <alignment vertical="top" wrapText="1"/>
    </xf>
    <xf numFmtId="0" fontId="0" fillId="0" borderId="7" xfId="0" applyBorder="1" applyAlignment="1">
      <alignment vertical="top" wrapText="1"/>
    </xf>
    <xf numFmtId="0" fontId="0" fillId="0" borderId="0" xfId="0" applyAlignment="1">
      <alignment vertical="top" wrapText="1"/>
    </xf>
    <xf numFmtId="0" fontId="0" fillId="0" borderId="7" xfId="0" applyBorder="1" applyAlignment="1">
      <alignment horizontal="center"/>
    </xf>
    <xf numFmtId="0" fontId="5" fillId="0" borderId="7" xfId="0" applyFont="1" applyBorder="1"/>
    <xf numFmtId="0" fontId="0" fillId="0" borderId="0" xfId="0" applyAlignment="1">
      <alignment horizontal="center"/>
    </xf>
    <xf numFmtId="17" fontId="0" fillId="0" borderId="0" xfId="0" applyNumberFormat="1"/>
    <xf numFmtId="0" fontId="5" fillId="0" borderId="7" xfId="0" applyFont="1" applyBorder="1" applyAlignment="1">
      <alignment horizontal="center"/>
    </xf>
    <xf numFmtId="15" fontId="0" fillId="0" borderId="0" xfId="0" applyNumberFormat="1"/>
    <xf numFmtId="0" fontId="5" fillId="0" borderId="1" xfId="0" applyFont="1" applyBorder="1"/>
    <xf numFmtId="0" fontId="3" fillId="0" borderId="0" xfId="0" applyFont="1" applyAlignment="1">
      <alignment horizontal="left"/>
    </xf>
    <xf numFmtId="0" fontId="1" fillId="0" borderId="7" xfId="0" applyFont="1" applyBorder="1" applyAlignment="1">
      <alignment vertical="center"/>
    </xf>
    <xf numFmtId="0" fontId="3" fillId="0" borderId="7" xfId="0" applyFont="1" applyBorder="1" applyAlignment="1">
      <alignment horizontal="center" vertical="center" wrapText="1"/>
    </xf>
    <xf numFmtId="0" fontId="0" fillId="0" borderId="7" xfId="0" applyBorder="1" applyAlignment="1">
      <alignment horizontal="left" vertical="center" wrapText="1"/>
    </xf>
    <xf numFmtId="44" fontId="0" fillId="0" borderId="1" xfId="1" applyFont="1" applyBorder="1" applyAlignment="1">
      <alignment vertical="center"/>
    </xf>
    <xf numFmtId="44" fontId="0" fillId="0" borderId="0" xfId="1" applyFont="1" applyBorder="1" applyAlignment="1">
      <alignment vertical="center"/>
    </xf>
    <xf numFmtId="44" fontId="0" fillId="0" borderId="15" xfId="1" applyFont="1" applyBorder="1" applyAlignment="1">
      <alignment vertical="center"/>
    </xf>
    <xf numFmtId="0" fontId="0" fillId="0" borderId="16" xfId="0" applyBorder="1"/>
    <xf numFmtId="0" fontId="0" fillId="0" borderId="0" xfId="0" applyAlignment="1">
      <alignment vertical="center" wrapText="1"/>
    </xf>
    <xf numFmtId="0" fontId="3" fillId="0" borderId="21" xfId="0" applyFont="1" applyBorder="1" applyAlignment="1">
      <alignment horizontal="left"/>
    </xf>
    <xf numFmtId="0" fontId="3" fillId="0" borderId="18" xfId="0" applyFont="1" applyBorder="1" applyAlignment="1">
      <alignment horizontal="left"/>
    </xf>
    <xf numFmtId="0" fontId="3" fillId="2" borderId="24" xfId="0" applyFont="1" applyFill="1" applyBorder="1" applyAlignment="1">
      <alignment horizontal="center" vertical="center"/>
    </xf>
    <xf numFmtId="44" fontId="0" fillId="2" borderId="23" xfId="1" applyFont="1" applyFill="1" applyBorder="1" applyAlignment="1"/>
    <xf numFmtId="44" fontId="0" fillId="2" borderId="22" xfId="1" applyFont="1" applyFill="1" applyBorder="1" applyAlignment="1"/>
    <xf numFmtId="0" fontId="3" fillId="2" borderId="7" xfId="0" applyFont="1" applyFill="1" applyBorder="1" applyAlignment="1">
      <alignment horizontal="center" vertical="center"/>
    </xf>
    <xf numFmtId="44" fontId="5" fillId="2" borderId="7" xfId="0" applyNumberFormat="1" applyFont="1" applyFill="1" applyBorder="1" applyAlignment="1">
      <alignment horizontal="center" vertical="center"/>
    </xf>
    <xf numFmtId="44" fontId="5" fillId="2" borderId="7" xfId="0" applyNumberFormat="1" applyFont="1" applyFill="1" applyBorder="1" applyAlignment="1">
      <alignment horizontal="right" vertical="center"/>
    </xf>
    <xf numFmtId="44" fontId="16" fillId="0" borderId="7" xfId="1" applyFont="1" applyBorder="1"/>
    <xf numFmtId="0" fontId="3" fillId="2" borderId="7" xfId="0" quotePrefix="1" applyFont="1" applyFill="1" applyBorder="1" applyAlignment="1">
      <alignment horizontal="center" vertical="center"/>
    </xf>
    <xf numFmtId="0" fontId="0" fillId="2" borderId="7" xfId="0" applyFill="1" applyBorder="1" applyAlignment="1">
      <alignment horizontal="center" vertical="center"/>
    </xf>
    <xf numFmtId="44" fontId="0" fillId="2" borderId="7" xfId="1" applyFont="1" applyFill="1" applyBorder="1" applyAlignment="1">
      <alignment horizontal="center" vertical="center"/>
    </xf>
    <xf numFmtId="0" fontId="0" fillId="0" borderId="7" xfId="0" applyBorder="1" applyAlignment="1">
      <alignment horizontal="center" vertical="top"/>
    </xf>
    <xf numFmtId="0" fontId="0" fillId="0" borderId="11" xfId="0" applyBorder="1" applyAlignment="1">
      <alignment horizontal="center" vertical="top"/>
    </xf>
    <xf numFmtId="0" fontId="5" fillId="0" borderId="12" xfId="0" applyFont="1" applyBorder="1" applyAlignment="1">
      <alignment horizontal="center"/>
    </xf>
    <xf numFmtId="0" fontId="5" fillId="0" borderId="11" xfId="0" applyFont="1" applyBorder="1" applyAlignment="1">
      <alignment horizontal="center"/>
    </xf>
    <xf numFmtId="0" fontId="0" fillId="0" borderId="8" xfId="0" applyBorder="1" applyAlignment="1">
      <alignment horizontal="center" vertical="top"/>
    </xf>
    <xf numFmtId="4" fontId="3" fillId="0" borderId="7"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3" fillId="2" borderId="7" xfId="0" applyFont="1" applyFill="1" applyBorder="1" applyAlignment="1">
      <alignment horizontal="right" vertical="center"/>
    </xf>
    <xf numFmtId="0" fontId="3" fillId="2" borderId="24" xfId="0" applyFont="1" applyFill="1" applyBorder="1" applyAlignment="1">
      <alignment horizontal="right" vertical="center"/>
    </xf>
    <xf numFmtId="0" fontId="3" fillId="0" borderId="0" xfId="0" applyFont="1" applyAlignment="1">
      <alignment horizontal="right"/>
    </xf>
    <xf numFmtId="0" fontId="5" fillId="0" borderId="1" xfId="0" applyFont="1" applyBorder="1" applyAlignment="1">
      <alignment horizontal="center"/>
    </xf>
    <xf numFmtId="0" fontId="3" fillId="0" borderId="1" xfId="0" applyFont="1" applyBorder="1"/>
    <xf numFmtId="44" fontId="0" fillId="0" borderId="7" xfId="1" applyFont="1" applyBorder="1"/>
    <xf numFmtId="44" fontId="0" fillId="0" borderId="29" xfId="1" applyFont="1" applyBorder="1"/>
    <xf numFmtId="0" fontId="0" fillId="0" borderId="29" xfId="0" applyBorder="1"/>
    <xf numFmtId="44" fontId="0" fillId="0" borderId="31" xfId="1" applyFont="1" applyBorder="1"/>
    <xf numFmtId="44" fontId="0" fillId="0" borderId="30" xfId="1" applyFont="1" applyBorder="1"/>
    <xf numFmtId="0" fontId="5" fillId="2" borderId="8" xfId="0" applyFont="1" applyFill="1" applyBorder="1" applyAlignment="1">
      <alignment horizontal="center" vertical="center"/>
    </xf>
    <xf numFmtId="0" fontId="0" fillId="2" borderId="8" xfId="0" applyFill="1" applyBorder="1" applyAlignment="1">
      <alignment horizontal="center" vertical="top"/>
    </xf>
    <xf numFmtId="0" fontId="3" fillId="0" borderId="13" xfId="0" applyFont="1" applyBorder="1" applyAlignment="1">
      <alignment vertical="center"/>
    </xf>
    <xf numFmtId="44" fontId="0" fillId="0" borderId="13" xfId="1" applyFont="1" applyBorder="1" applyAlignment="1">
      <alignment horizontal="right"/>
    </xf>
    <xf numFmtId="44" fontId="5" fillId="0" borderId="7" xfId="0" applyNumberFormat="1" applyFont="1" applyBorder="1" applyAlignment="1">
      <alignment horizontal="right"/>
    </xf>
    <xf numFmtId="44" fontId="5" fillId="0" borderId="7" xfId="0" applyNumberFormat="1" applyFont="1" applyBorder="1" applyAlignment="1">
      <alignment horizontal="right" vertical="center"/>
    </xf>
    <xf numFmtId="44" fontId="5" fillId="0" borderId="7" xfId="0" applyNumberFormat="1" applyFont="1" applyBorder="1"/>
    <xf numFmtId="44" fontId="0" fillId="0" borderId="7" xfId="0" applyNumberFormat="1" applyBorder="1" applyAlignment="1">
      <alignment wrapText="1"/>
    </xf>
    <xf numFmtId="0" fontId="5" fillId="0" borderId="0" xfId="0" applyFont="1" applyAlignment="1">
      <alignment vertical="top"/>
    </xf>
    <xf numFmtId="0" fontId="5" fillId="0" borderId="0" xfId="0" applyFont="1" applyAlignment="1">
      <alignment horizontal="left" vertical="top"/>
    </xf>
    <xf numFmtId="0" fontId="8" fillId="0" borderId="1" xfId="0" applyFont="1" applyBorder="1" applyAlignment="1">
      <alignment horizontal="center"/>
    </xf>
    <xf numFmtId="0" fontId="3" fillId="0" borderId="7" xfId="0" applyFont="1" applyBorder="1" applyAlignment="1">
      <alignment horizontal="center" vertical="center"/>
    </xf>
    <xf numFmtId="0" fontId="5" fillId="0" borderId="0" xfId="0" applyFont="1" applyAlignment="1">
      <alignment vertical="top" wrapText="1"/>
    </xf>
    <xf numFmtId="0" fontId="2" fillId="0" borderId="0" xfId="0" applyFont="1"/>
    <xf numFmtId="0" fontId="1" fillId="0" borderId="7" xfId="0" applyFont="1" applyBorder="1" applyAlignment="1">
      <alignment vertical="top" wrapText="1"/>
    </xf>
    <xf numFmtId="0" fontId="1" fillId="0" borderId="7" xfId="0" applyFont="1" applyBorder="1" applyAlignment="1">
      <alignment wrapText="1"/>
    </xf>
    <xf numFmtId="0" fontId="1" fillId="0" borderId="7" xfId="0" applyFont="1" applyBorder="1"/>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1" fillId="0" borderId="0" xfId="0" applyFont="1" applyAlignment="1">
      <alignment vertical="top"/>
    </xf>
    <xf numFmtId="0" fontId="1" fillId="0" borderId="0" xfId="0" applyFont="1" applyAlignment="1">
      <alignment horizontal="left" vertical="top"/>
    </xf>
    <xf numFmtId="0" fontId="0" fillId="0" borderId="9" xfId="0" applyBorder="1"/>
    <xf numFmtId="0" fontId="2" fillId="0" borderId="17" xfId="0" applyFont="1" applyBorder="1" applyAlignment="1">
      <alignment horizontal="center"/>
    </xf>
    <xf numFmtId="0" fontId="2" fillId="0" borderId="1" xfId="0" applyFont="1" applyBorder="1" applyAlignment="1">
      <alignment horizontal="center"/>
    </xf>
    <xf numFmtId="0" fontId="2" fillId="0" borderId="10" xfId="0" applyFont="1" applyBorder="1" applyAlignment="1">
      <alignment horizontal="center"/>
    </xf>
    <xf numFmtId="0" fontId="1" fillId="0" borderId="0" xfId="0" applyFont="1" applyAlignment="1">
      <alignment horizontal="left"/>
    </xf>
    <xf numFmtId="0" fontId="0" fillId="0" borderId="0" xfId="0" applyAlignment="1">
      <alignment wrapText="1"/>
    </xf>
    <xf numFmtId="0" fontId="3" fillId="0" borderId="7" xfId="0" applyFont="1" applyBorder="1" applyAlignment="1">
      <alignment wrapText="1"/>
    </xf>
    <xf numFmtId="0" fontId="12" fillId="0" borderId="1" xfId="0" applyFont="1" applyBorder="1" applyAlignment="1">
      <alignment wrapText="1"/>
    </xf>
    <xf numFmtId="0" fontId="3" fillId="0" borderId="0" xfId="0" applyFont="1" applyAlignment="1">
      <alignment wrapText="1"/>
    </xf>
    <xf numFmtId="0" fontId="12" fillId="0" borderId="0" xfId="0" applyFont="1" applyAlignment="1">
      <alignment wrapText="1"/>
    </xf>
    <xf numFmtId="0" fontId="12" fillId="0" borderId="0" xfId="0" quotePrefix="1" applyFont="1" applyAlignment="1">
      <alignment horizontal="left" wrapText="1"/>
    </xf>
    <xf numFmtId="0" fontId="0" fillId="0" borderId="0" xfId="0" applyAlignment="1">
      <alignment horizontal="right" wrapText="1"/>
    </xf>
    <xf numFmtId="0" fontId="0" fillId="0" borderId="1" xfId="0" applyBorder="1" applyAlignment="1">
      <alignment wrapText="1"/>
    </xf>
    <xf numFmtId="0" fontId="12" fillId="0" borderId="1" xfId="0" applyFont="1" applyBorder="1" applyAlignment="1">
      <alignment horizontal="left" wrapText="1"/>
    </xf>
    <xf numFmtId="0" fontId="5" fillId="0" borderId="0" xfId="0" applyFont="1" applyAlignment="1">
      <alignment wrapText="1"/>
    </xf>
    <xf numFmtId="0" fontId="9" fillId="0" borderId="1" xfId="0" applyFont="1" applyBorder="1" applyAlignment="1">
      <alignment horizontal="left" wrapText="1"/>
    </xf>
    <xf numFmtId="0" fontId="9" fillId="0" borderId="1" xfId="0" applyFont="1" applyBorder="1" applyAlignment="1">
      <alignment wrapText="1"/>
    </xf>
    <xf numFmtId="0" fontId="1" fillId="0" borderId="0" xfId="0" applyFont="1" applyAlignment="1">
      <alignment wrapText="1"/>
    </xf>
    <xf numFmtId="165" fontId="0" fillId="0" borderId="1" xfId="0" applyNumberFormat="1" applyBorder="1" applyAlignment="1">
      <alignment horizontal="left" wrapText="1"/>
    </xf>
    <xf numFmtId="165" fontId="0" fillId="0" borderId="0" xfId="0" applyNumberFormat="1" applyAlignment="1">
      <alignment wrapText="1"/>
    </xf>
    <xf numFmtId="44" fontId="5" fillId="0" borderId="1" xfId="1" applyFont="1" applyBorder="1" applyAlignment="1">
      <alignment wrapText="1"/>
    </xf>
    <xf numFmtId="44" fontId="12" fillId="0" borderId="1" xfId="1" applyFont="1" applyBorder="1" applyAlignment="1">
      <alignment wrapText="1"/>
    </xf>
    <xf numFmtId="44" fontId="11" fillId="0" borderId="1" xfId="1" applyFont="1" applyBorder="1" applyAlignment="1">
      <alignment wrapText="1"/>
    </xf>
    <xf numFmtId="44" fontId="14" fillId="0" borderId="1" xfId="1" applyFont="1" applyBorder="1" applyAlignment="1">
      <alignment wrapText="1"/>
    </xf>
    <xf numFmtId="0" fontId="0" fillId="0" borderId="1" xfId="0" applyBorder="1" applyAlignment="1">
      <alignment horizontal="right" wrapText="1"/>
    </xf>
    <xf numFmtId="44" fontId="0" fillId="0" borderId="0" xfId="1" applyFont="1" applyBorder="1" applyAlignment="1">
      <alignment horizontal="right" wrapText="1"/>
    </xf>
    <xf numFmtId="0" fontId="3" fillId="0" borderId="7" xfId="0" applyFont="1" applyBorder="1" applyAlignment="1">
      <alignment horizontal="center" wrapText="1"/>
    </xf>
    <xf numFmtId="0" fontId="7"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23" fillId="0" borderId="1" xfId="0" applyFont="1" applyBorder="1" applyAlignment="1">
      <alignment horizontal="center"/>
    </xf>
    <xf numFmtId="0" fontId="23" fillId="0" borderId="15" xfId="0" applyFont="1" applyBorder="1" applyAlignment="1">
      <alignment horizontal="left"/>
    </xf>
    <xf numFmtId="0" fontId="23" fillId="0" borderId="0" xfId="0" applyFont="1"/>
    <xf numFmtId="0" fontId="23" fillId="0" borderId="1" xfId="0" applyFont="1" applyBorder="1" applyAlignment="1">
      <alignment horizontal="left"/>
    </xf>
    <xf numFmtId="0" fontId="0" fillId="0" borderId="7" xfId="0" applyBorder="1" applyAlignment="1" applyProtection="1">
      <alignment horizontal="center" vertical="center"/>
      <protection locked="0"/>
    </xf>
    <xf numFmtId="165" fontId="0" fillId="0" borderId="7" xfId="0" applyNumberFormat="1" applyBorder="1" applyAlignment="1">
      <alignment horizontal="center" vertical="center"/>
    </xf>
    <xf numFmtId="165" fontId="0" fillId="0" borderId="7" xfId="0" applyNumberFormat="1" applyBorder="1" applyAlignment="1">
      <alignment vertical="center"/>
    </xf>
    <xf numFmtId="0" fontId="3" fillId="0" borderId="0" xfId="0" applyFont="1" applyAlignment="1">
      <alignment vertical="center"/>
    </xf>
    <xf numFmtId="0" fontId="0" fillId="0" borderId="10" xfId="0" applyBorder="1" applyAlignment="1">
      <alignment vertical="center"/>
    </xf>
    <xf numFmtId="0" fontId="3" fillId="2" borderId="13" xfId="0" applyFont="1" applyFill="1" applyBorder="1" applyAlignment="1">
      <alignment vertical="center"/>
    </xf>
    <xf numFmtId="0" fontId="3" fillId="2" borderId="18" xfId="0" applyFont="1" applyFill="1" applyBorder="1" applyAlignment="1">
      <alignment vertical="center"/>
    </xf>
    <xf numFmtId="165" fontId="3" fillId="2" borderId="18" xfId="0" applyNumberFormat="1" applyFont="1" applyFill="1" applyBorder="1" applyAlignment="1">
      <alignment horizontal="center" vertical="center"/>
    </xf>
    <xf numFmtId="0" fontId="3" fillId="2" borderId="18" xfId="0" applyFont="1" applyFill="1" applyBorder="1" applyAlignment="1">
      <alignment horizontal="center" vertical="center"/>
    </xf>
    <xf numFmtId="165" fontId="3" fillId="2" borderId="7" xfId="0" applyNumberFormat="1" applyFont="1" applyFill="1" applyBorder="1" applyAlignment="1">
      <alignment vertical="center"/>
    </xf>
    <xf numFmtId="165" fontId="3" fillId="0" borderId="0" xfId="0" applyNumberFormat="1" applyFont="1" applyAlignment="1">
      <alignment horizontal="center" vertical="center"/>
    </xf>
    <xf numFmtId="0" fontId="3" fillId="0" borderId="0" xfId="0" applyFont="1" applyAlignment="1">
      <alignment horizontal="center" vertical="center"/>
    </xf>
    <xf numFmtId="165" fontId="3" fillId="0" borderId="0" xfId="0" applyNumberFormat="1" applyFont="1" applyAlignment="1">
      <alignment vertical="center"/>
    </xf>
    <xf numFmtId="0" fontId="0" fillId="0" borderId="14" xfId="0" applyBorder="1" applyAlignment="1">
      <alignment vertical="center"/>
    </xf>
    <xf numFmtId="0" fontId="3" fillId="0" borderId="18" xfId="0" applyFont="1" applyBorder="1" applyAlignment="1">
      <alignment vertical="center"/>
    </xf>
    <xf numFmtId="0" fontId="3" fillId="0" borderId="8" xfId="0" applyFont="1" applyBorder="1" applyAlignment="1">
      <alignment vertical="center"/>
    </xf>
    <xf numFmtId="0" fontId="1" fillId="0" borderId="13" xfId="0" applyFont="1" applyBorder="1" applyAlignment="1">
      <alignment vertical="center"/>
    </xf>
    <xf numFmtId="0" fontId="5" fillId="0" borderId="18" xfId="0" applyFont="1" applyBorder="1" applyAlignment="1">
      <alignment vertical="center"/>
    </xf>
    <xf numFmtId="15" fontId="5" fillId="0" borderId="13" xfId="0" applyNumberFormat="1" applyFont="1" applyBorder="1" applyAlignment="1">
      <alignment vertical="center"/>
    </xf>
    <xf numFmtId="15" fontId="5" fillId="0" borderId="18" xfId="0" applyNumberFormat="1" applyFont="1" applyBorder="1" applyAlignment="1">
      <alignment vertical="center"/>
    </xf>
    <xf numFmtId="15" fontId="1" fillId="0" borderId="13" xfId="0" applyNumberFormat="1" applyFont="1" applyBorder="1" applyAlignment="1">
      <alignment vertical="center"/>
    </xf>
    <xf numFmtId="0" fontId="0" fillId="0" borderId="18" xfId="0" applyBorder="1" applyAlignment="1">
      <alignment vertical="center"/>
    </xf>
    <xf numFmtId="0" fontId="3" fillId="0" borderId="7" xfId="0" applyFont="1" applyBorder="1" applyAlignment="1">
      <alignment horizontal="right" vertical="center"/>
    </xf>
    <xf numFmtId="0" fontId="1" fillId="3" borderId="13" xfId="0" applyFont="1" applyFill="1" applyBorder="1" applyAlignment="1">
      <alignment vertical="center"/>
    </xf>
    <xf numFmtId="0" fontId="0" fillId="3" borderId="18" xfId="0" applyFill="1" applyBorder="1" applyAlignment="1">
      <alignment vertical="center"/>
    </xf>
    <xf numFmtId="0" fontId="0" fillId="3" borderId="7" xfId="0" applyFill="1" applyBorder="1" applyAlignment="1" applyProtection="1">
      <alignment horizontal="center" vertical="center"/>
      <protection locked="0"/>
    </xf>
    <xf numFmtId="165" fontId="0" fillId="3" borderId="7" xfId="0" applyNumberFormat="1" applyFill="1" applyBorder="1" applyAlignment="1">
      <alignment horizontal="center" vertical="center"/>
    </xf>
    <xf numFmtId="0" fontId="1" fillId="3" borderId="13" xfId="0" applyFont="1" applyFill="1" applyBorder="1" applyAlignment="1">
      <alignment vertical="center" wrapText="1"/>
    </xf>
    <xf numFmtId="4" fontId="0" fillId="0" borderId="19" xfId="0" applyNumberFormat="1" applyBorder="1" applyAlignment="1">
      <alignment horizontal="right"/>
    </xf>
    <xf numFmtId="0" fontId="1" fillId="0" borderId="1" xfId="0" applyFont="1" applyBorder="1" applyAlignment="1">
      <alignment vertical="center"/>
    </xf>
    <xf numFmtId="0" fontId="1" fillId="0" borderId="7" xfId="0" applyFont="1" applyBorder="1" applyAlignment="1" applyProtection="1">
      <alignment horizontal="center" vertical="center" wrapText="1"/>
      <protection locked="0"/>
    </xf>
    <xf numFmtId="165" fontId="0" fillId="0" borderId="7" xfId="0" applyNumberFormat="1" applyBorder="1" applyAlignment="1">
      <alignment horizontal="center" vertical="center" wrapText="1"/>
    </xf>
    <xf numFmtId="0" fontId="0" fillId="0" borderId="7" xfId="0" applyBorder="1" applyAlignment="1" applyProtection="1">
      <alignment horizontal="center" vertical="center" wrapText="1"/>
      <protection locked="0"/>
    </xf>
    <xf numFmtId="165" fontId="0" fillId="0" borderId="7" xfId="0" applyNumberFormat="1" applyBorder="1" applyAlignment="1">
      <alignment vertical="center" wrapText="1"/>
    </xf>
    <xf numFmtId="0" fontId="3" fillId="0" borderId="17" xfId="0" applyFont="1" applyBorder="1" applyAlignment="1">
      <alignment vertical="center"/>
    </xf>
    <xf numFmtId="0" fontId="3" fillId="0" borderId="1" xfId="0" applyFont="1" applyBorder="1" applyAlignment="1">
      <alignment vertical="center"/>
    </xf>
    <xf numFmtId="165" fontId="3" fillId="0" borderId="1" xfId="0" applyNumberFormat="1" applyFont="1" applyBorder="1" applyAlignment="1">
      <alignment vertical="center"/>
    </xf>
    <xf numFmtId="165" fontId="3" fillId="0" borderId="7" xfId="0" applyNumberFormat="1" applyFont="1" applyBorder="1" applyAlignment="1">
      <alignment vertical="center"/>
    </xf>
    <xf numFmtId="164" fontId="0" fillId="0" borderId="1" xfId="0" applyNumberFormat="1" applyBorder="1" applyAlignment="1">
      <alignment vertical="center"/>
    </xf>
    <xf numFmtId="0" fontId="0" fillId="0" borderId="15" xfId="0" applyBorder="1" applyAlignment="1">
      <alignment vertical="center"/>
    </xf>
    <xf numFmtId="0" fontId="0" fillId="0" borderId="14" xfId="0" applyBorder="1"/>
    <xf numFmtId="0" fontId="3" fillId="0" borderId="7" xfId="0" applyFont="1" applyBorder="1" applyAlignment="1">
      <alignment vertical="center" wrapText="1"/>
    </xf>
    <xf numFmtId="0" fontId="3" fillId="0" borderId="13" xfId="0" applyFont="1" applyBorder="1" applyAlignment="1">
      <alignment horizontal="center" vertical="center"/>
    </xf>
    <xf numFmtId="166" fontId="0" fillId="0" borderId="13" xfId="0" applyNumberFormat="1" applyBorder="1" applyAlignment="1" applyProtection="1">
      <alignment horizontal="center" vertical="center"/>
      <protection locked="0"/>
    </xf>
    <xf numFmtId="166" fontId="0" fillId="0" borderId="7" xfId="0" applyNumberFormat="1" applyBorder="1" applyAlignment="1">
      <alignment vertical="center"/>
    </xf>
    <xf numFmtId="166" fontId="0" fillId="0" borderId="7" xfId="0" applyNumberFormat="1" applyBorder="1" applyAlignment="1">
      <alignment horizontal="right"/>
    </xf>
    <xf numFmtId="0" fontId="1" fillId="0" borderId="7" xfId="0" applyFont="1" applyBorder="1" applyAlignment="1">
      <alignment horizontal="left" vertical="center" wrapText="1"/>
    </xf>
    <xf numFmtId="166" fontId="0" fillId="0" borderId="13" xfId="0" applyNumberFormat="1" applyBorder="1" applyAlignment="1" applyProtection="1">
      <alignment horizontal="center" vertical="center" wrapText="1"/>
      <protection locked="0"/>
    </xf>
    <xf numFmtId="166" fontId="0" fillId="0" borderId="7" xfId="0" applyNumberFormat="1" applyBorder="1" applyAlignment="1">
      <alignment vertical="center" wrapText="1"/>
    </xf>
    <xf numFmtId="166" fontId="3" fillId="0" borderId="18" xfId="0" applyNumberFormat="1" applyFont="1" applyBorder="1" applyAlignment="1" applyProtection="1">
      <alignment vertical="center"/>
      <protection locked="0"/>
    </xf>
    <xf numFmtId="166" fontId="3" fillId="0" borderId="7" xfId="0" applyNumberFormat="1" applyFont="1" applyBorder="1" applyAlignment="1" applyProtection="1">
      <alignment horizontal="right" vertical="center"/>
      <protection locked="0"/>
    </xf>
    <xf numFmtId="166" fontId="3" fillId="0" borderId="7" xfId="0" applyNumberFormat="1" applyFont="1" applyBorder="1" applyAlignment="1">
      <alignment horizontal="right"/>
    </xf>
    <xf numFmtId="0" fontId="3" fillId="0" borderId="15" xfId="0" applyFont="1" applyBorder="1" applyAlignment="1">
      <alignment vertical="center"/>
    </xf>
    <xf numFmtId="166" fontId="3" fillId="0" borderId="0" xfId="0" applyNumberFormat="1" applyFont="1"/>
    <xf numFmtId="0" fontId="17" fillId="0" borderId="0" xfId="0" applyFont="1" applyAlignment="1">
      <alignment vertical="center"/>
    </xf>
    <xf numFmtId="0" fontId="1" fillId="0" borderId="0" xfId="0" applyFont="1" applyAlignment="1">
      <alignment vertical="center"/>
    </xf>
    <xf numFmtId="166" fontId="0" fillId="0" borderId="0" xfId="0" applyNumberFormat="1" applyAlignment="1">
      <alignment vertical="center"/>
    </xf>
    <xf numFmtId="0" fontId="17" fillId="0" borderId="0" xfId="0" applyFont="1"/>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8" xfId="0" applyFont="1" applyBorder="1" applyAlignment="1">
      <alignment horizontal="center" vertical="center" wrapText="1"/>
    </xf>
    <xf numFmtId="0" fontId="1" fillId="0" borderId="38" xfId="0" applyFont="1" applyBorder="1" applyAlignment="1">
      <alignment horizontal="center" vertical="center" wrapText="1"/>
    </xf>
    <xf numFmtId="6" fontId="1" fillId="0" borderId="40" xfId="0" applyNumberFormat="1" applyFont="1" applyBorder="1" applyAlignment="1">
      <alignment horizontal="center" vertical="center" wrapText="1"/>
    </xf>
    <xf numFmtId="166" fontId="1" fillId="0" borderId="40" xfId="0" applyNumberFormat="1" applyFont="1" applyBorder="1" applyAlignment="1" applyProtection="1">
      <alignment horizontal="center" vertical="center"/>
      <protection locked="0"/>
    </xf>
    <xf numFmtId="6" fontId="20" fillId="0" borderId="40" xfId="0" applyNumberFormat="1" applyFont="1" applyBorder="1" applyAlignment="1">
      <alignment horizontal="center" vertical="center" wrapText="1"/>
    </xf>
    <xf numFmtId="6" fontId="1" fillId="0" borderId="38" xfId="0" applyNumberFormat="1" applyFont="1" applyBorder="1" applyAlignment="1">
      <alignment horizontal="center" vertical="center" wrapText="1"/>
    </xf>
    <xf numFmtId="0" fontId="0" fillId="0" borderId="1" xfId="0" applyBorder="1" applyAlignment="1">
      <alignment horizontal="center" wrapText="1"/>
    </xf>
    <xf numFmtId="0" fontId="3" fillId="0" borderId="0" xfId="0" applyFont="1" applyAlignment="1">
      <alignment horizontal="center"/>
    </xf>
    <xf numFmtId="0" fontId="12" fillId="0" borderId="1" xfId="0" applyFont="1" applyBorder="1" applyAlignment="1">
      <alignment horizontal="center" wrapText="1"/>
    </xf>
    <xf numFmtId="0" fontId="3" fillId="0" borderId="26" xfId="0" applyFont="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5" fillId="0" borderId="2" xfId="0" applyFont="1" applyBorder="1" applyAlignment="1">
      <alignment wrapText="1"/>
    </xf>
    <xf numFmtId="0" fontId="0" fillId="0" borderId="0" xfId="0" applyAlignment="1">
      <alignment wrapText="1"/>
    </xf>
    <xf numFmtId="0" fontId="0" fillId="0" borderId="3" xfId="0" applyBorder="1" applyAlignment="1">
      <alignment wrapText="1"/>
    </xf>
    <xf numFmtId="0" fontId="0" fillId="0" borderId="2" xfId="0" applyBorder="1" applyAlignment="1">
      <alignment wrapText="1"/>
    </xf>
    <xf numFmtId="16" fontId="12" fillId="0" borderId="1" xfId="0" quotePrefix="1" applyNumberFormat="1" applyFont="1" applyBorder="1" applyAlignment="1">
      <alignment wrapText="1"/>
    </xf>
    <xf numFmtId="0" fontId="12" fillId="0" borderId="1" xfId="0" applyFont="1" applyBorder="1" applyAlignment="1">
      <alignment wrapText="1"/>
    </xf>
    <xf numFmtId="0" fontId="12" fillId="0" borderId="1" xfId="0" quotePrefix="1" applyFont="1" applyBorder="1" applyAlignment="1">
      <alignment wrapText="1"/>
    </xf>
    <xf numFmtId="44" fontId="0" fillId="0" borderId="13" xfId="1" applyFont="1" applyBorder="1" applyAlignment="1"/>
    <xf numFmtId="44" fontId="0" fillId="0" borderId="14" xfId="1" applyFont="1" applyBorder="1" applyAlignment="1"/>
    <xf numFmtId="44" fontId="3" fillId="0" borderId="7" xfId="1" applyFont="1" applyBorder="1" applyAlignment="1"/>
    <xf numFmtId="0" fontId="0" fillId="0" borderId="1" xfId="0" applyBorder="1"/>
    <xf numFmtId="0" fontId="0" fillId="0" borderId="25" xfId="0" applyBorder="1"/>
    <xf numFmtId="0" fontId="3" fillId="0" borderId="7" xfId="0" applyFont="1" applyBorder="1" applyAlignment="1">
      <alignment horizontal="center" vertical="center" wrapText="1"/>
    </xf>
    <xf numFmtId="0" fontId="3" fillId="0" borderId="7" xfId="0" applyFont="1" applyBorder="1" applyAlignment="1">
      <alignment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left"/>
    </xf>
    <xf numFmtId="0" fontId="2" fillId="0" borderId="0" xfId="0" applyFont="1" applyAlignment="1">
      <alignment horizontal="center"/>
    </xf>
    <xf numFmtId="0" fontId="0" fillId="0" borderId="0" xfId="0" applyAlignment="1">
      <alignment horizontal="left"/>
    </xf>
    <xf numFmtId="44" fontId="0" fillId="0" borderId="7" xfId="1" applyFont="1" applyBorder="1" applyAlignment="1"/>
    <xf numFmtId="44" fontId="0" fillId="0" borderId="8" xfId="1" applyFont="1" applyBorder="1" applyAlignment="1">
      <alignment horizontal="center" vertical="center"/>
    </xf>
    <xf numFmtId="44" fontId="0" fillId="0" borderId="9" xfId="1" applyFont="1" applyBorder="1" applyAlignment="1">
      <alignment horizontal="center" vertical="center"/>
    </xf>
    <xf numFmtId="44" fontId="3" fillId="0" borderId="13" xfId="1" applyFont="1" applyBorder="1" applyAlignment="1"/>
    <xf numFmtId="44" fontId="3" fillId="0" borderId="14" xfId="1" applyFont="1" applyBorder="1" applyAlignment="1"/>
    <xf numFmtId="44" fontId="0" fillId="0" borderId="12" xfId="1" applyFont="1" applyBorder="1" applyAlignment="1">
      <alignment horizontal="right"/>
    </xf>
    <xf numFmtId="44" fontId="0" fillId="0" borderId="11" xfId="1" applyFont="1" applyBorder="1" applyAlignment="1">
      <alignment horizontal="right"/>
    </xf>
    <xf numFmtId="44" fontId="0" fillId="0" borderId="12" xfId="0" applyNumberFormat="1" applyBorder="1" applyAlignment="1">
      <alignment horizontal="right"/>
    </xf>
    <xf numFmtId="44" fontId="0" fillId="0" borderId="11" xfId="0" applyNumberFormat="1" applyBorder="1" applyAlignment="1">
      <alignment horizontal="right"/>
    </xf>
    <xf numFmtId="44" fontId="0" fillId="0" borderId="14" xfId="1" applyFont="1" applyBorder="1" applyAlignment="1">
      <alignment horizontal="center"/>
    </xf>
    <xf numFmtId="4" fontId="0" fillId="0" borderId="12" xfId="1" applyNumberFormat="1" applyFont="1" applyBorder="1" applyAlignment="1">
      <alignment horizontal="right"/>
    </xf>
    <xf numFmtId="4" fontId="0" fillId="0" borderId="11" xfId="1" applyNumberFormat="1" applyFont="1" applyBorder="1" applyAlignment="1">
      <alignment horizontal="right"/>
    </xf>
    <xf numFmtId="44" fontId="5" fillId="0" borderId="12" xfId="0" applyNumberFormat="1" applyFont="1" applyBorder="1" applyAlignment="1">
      <alignment horizontal="right"/>
    </xf>
    <xf numFmtId="44" fontId="5" fillId="0" borderId="11" xfId="0" applyNumberFormat="1" applyFont="1" applyBorder="1" applyAlignment="1">
      <alignment horizontal="right"/>
    </xf>
    <xf numFmtId="0" fontId="0" fillId="0" borderId="7" xfId="0" applyBorder="1" applyAlignment="1">
      <alignment horizontal="center" vertical="center"/>
    </xf>
    <xf numFmtId="0" fontId="0" fillId="0" borderId="7" xfId="0" applyBorder="1" applyAlignment="1">
      <alignment horizontal="left" vertical="center"/>
    </xf>
    <xf numFmtId="4" fontId="0" fillId="0" borderId="7" xfId="0" applyNumberFormat="1" applyBorder="1" applyAlignment="1">
      <alignment horizontal="right" vertical="center"/>
    </xf>
    <xf numFmtId="0" fontId="3" fillId="0" borderId="13" xfId="0" applyFont="1" applyBorder="1" applyAlignment="1">
      <alignment horizontal="left" vertical="center"/>
    </xf>
    <xf numFmtId="0" fontId="3" fillId="0" borderId="18" xfId="0" applyFont="1" applyBorder="1" applyAlignment="1">
      <alignment horizontal="left" vertical="center"/>
    </xf>
    <xf numFmtId="0" fontId="0" fillId="0" borderId="7" xfId="0" applyBorder="1" applyAlignment="1">
      <alignment horizontal="left" vertical="center" wrapText="1"/>
    </xf>
    <xf numFmtId="4" fontId="0" fillId="0" borderId="12" xfId="0" applyNumberFormat="1" applyBorder="1" applyAlignment="1">
      <alignment horizontal="right"/>
    </xf>
    <xf numFmtId="4" fontId="0" fillId="0" borderId="11" xfId="0" applyNumberFormat="1" applyBorder="1" applyAlignment="1">
      <alignment horizontal="right"/>
    </xf>
    <xf numFmtId="4" fontId="0" fillId="0" borderId="19" xfId="0" applyNumberFormat="1" applyBorder="1" applyAlignment="1">
      <alignment horizontal="right"/>
    </xf>
    <xf numFmtId="4" fontId="0" fillId="0" borderId="7" xfId="0" applyNumberFormat="1" applyBorder="1" applyAlignment="1">
      <alignment horizontal="right"/>
    </xf>
    <xf numFmtId="0" fontId="1" fillId="0" borderId="8" xfId="0" applyFont="1" applyBorder="1" applyAlignment="1">
      <alignment horizontal="left" vertical="center"/>
    </xf>
    <xf numFmtId="0" fontId="0" fillId="0" borderId="17" xfId="0" applyBorder="1" applyAlignment="1">
      <alignment horizontal="left" vertical="center"/>
    </xf>
    <xf numFmtId="0" fontId="0" fillId="0" borderId="12" xfId="0" applyBorder="1" applyAlignment="1">
      <alignment horizontal="left" vertical="center"/>
    </xf>
    <xf numFmtId="0" fontId="0" fillId="0" borderId="19" xfId="0" applyBorder="1" applyAlignment="1">
      <alignment horizontal="left" vertical="center"/>
    </xf>
    <xf numFmtId="0" fontId="0" fillId="0" borderId="12" xfId="0" applyBorder="1" applyAlignment="1">
      <alignment horizontal="center" vertical="center"/>
    </xf>
    <xf numFmtId="0" fontId="0" fillId="0" borderId="19" xfId="0" applyBorder="1" applyAlignment="1">
      <alignment horizontal="center" vertical="center"/>
    </xf>
    <xf numFmtId="44" fontId="5" fillId="0" borderId="13" xfId="1" applyFont="1" applyBorder="1" applyAlignment="1">
      <alignment horizontal="center"/>
    </xf>
    <xf numFmtId="44" fontId="0" fillId="0" borderId="13" xfId="1" applyFont="1" applyBorder="1" applyAlignment="1">
      <alignment horizontal="center"/>
    </xf>
    <xf numFmtId="44" fontId="0" fillId="0" borderId="14" xfId="1" applyFont="1" applyFill="1" applyBorder="1" applyAlignment="1">
      <alignment horizontal="center"/>
    </xf>
    <xf numFmtId="44" fontId="0" fillId="0" borderId="12" xfId="0" applyNumberFormat="1" applyBorder="1" applyAlignment="1">
      <alignment horizontal="center"/>
    </xf>
    <xf numFmtId="0" fontId="0" fillId="0" borderId="11" xfId="0" applyBorder="1" applyAlignment="1">
      <alignment horizontal="center"/>
    </xf>
    <xf numFmtId="0" fontId="5" fillId="0" borderId="17" xfId="0" applyFont="1" applyBorder="1" applyAlignment="1">
      <alignment horizontal="left" vertical="center"/>
    </xf>
    <xf numFmtId="4" fontId="2" fillId="0" borderId="0" xfId="0" applyNumberFormat="1" applyFont="1" applyAlignment="1">
      <alignment horizontal="left"/>
    </xf>
    <xf numFmtId="4" fontId="2" fillId="0" borderId="8" xfId="0" applyNumberFormat="1" applyFont="1" applyBorder="1" applyAlignment="1">
      <alignment horizontal="left"/>
    </xf>
    <xf numFmtId="4" fontId="2" fillId="0" borderId="15" xfId="0" applyNumberFormat="1" applyFont="1" applyBorder="1" applyAlignment="1">
      <alignment horizontal="left"/>
    </xf>
    <xf numFmtId="0" fontId="0" fillId="0" borderId="11" xfId="0" applyBorder="1" applyAlignment="1">
      <alignment horizontal="center" vertical="center"/>
    </xf>
    <xf numFmtId="0" fontId="6" fillId="0" borderId="16" xfId="0" applyFont="1" applyBorder="1" applyAlignment="1">
      <alignment horizontal="left" vertical="top" wrapText="1"/>
    </xf>
    <xf numFmtId="0" fontId="6" fillId="0" borderId="0" xfId="0" applyFont="1" applyAlignment="1">
      <alignment horizontal="left" vertical="top" wrapText="1"/>
    </xf>
    <xf numFmtId="0" fontId="2" fillId="0" borderId="16" xfId="0" applyFont="1" applyBorder="1" applyAlignment="1">
      <alignment horizontal="center"/>
    </xf>
    <xf numFmtId="0" fontId="2" fillId="0" borderId="32" xfId="0" applyFont="1" applyBorder="1" applyAlignment="1">
      <alignment horizontal="center"/>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15" fontId="1" fillId="0" borderId="13" xfId="0" applyNumberFormat="1" applyFont="1" applyBorder="1" applyAlignment="1">
      <alignment horizontal="left" vertical="center" wrapText="1"/>
    </xf>
    <xf numFmtId="15" fontId="1" fillId="0" borderId="14" xfId="0" applyNumberFormat="1"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3" borderId="13"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xf>
    <xf numFmtId="0" fontId="3" fillId="0" borderId="18" xfId="0" applyFont="1" applyBorder="1" applyAlignment="1">
      <alignment horizontal="center"/>
    </xf>
    <xf numFmtId="0" fontId="3" fillId="0" borderId="14" xfId="0" applyFont="1" applyBorder="1" applyAlignment="1">
      <alignment horizontal="center"/>
    </xf>
  </cellXfs>
  <cellStyles count="3">
    <cellStyle name="Currency" xfId="1" builtinId="4"/>
    <cellStyle name="Normal" xfId="0" builtinId="0"/>
    <cellStyle name="Normal 2" xfId="2"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xdr:col>
      <xdr:colOff>161925</xdr:colOff>
      <xdr:row>35</xdr:row>
      <xdr:rowOff>0</xdr:rowOff>
    </xdr:from>
    <xdr:to>
      <xdr:col>2</xdr:col>
      <xdr:colOff>371475</xdr:colOff>
      <xdr:row>35</xdr:row>
      <xdr:rowOff>0</xdr:rowOff>
    </xdr:to>
    <xdr:sp macro="" textlink="">
      <xdr:nvSpPr>
        <xdr:cNvPr id="1032" name="Line 3">
          <a:extLst>
            <a:ext uri="{FF2B5EF4-FFF2-40B4-BE49-F238E27FC236}">
              <a16:creationId xmlns:a16="http://schemas.microsoft.com/office/drawing/2014/main" id="{00000000-0008-0000-0100-000008040000}"/>
            </a:ext>
          </a:extLst>
        </xdr:cNvPr>
        <xdr:cNvSpPr>
          <a:spLocks noChangeShapeType="1"/>
        </xdr:cNvSpPr>
      </xdr:nvSpPr>
      <xdr:spPr bwMode="auto">
        <a:xfrm>
          <a:off x="676275" y="8172450"/>
          <a:ext cx="3076575" cy="0"/>
        </a:xfrm>
        <a:prstGeom prst="line">
          <a:avLst/>
        </a:prstGeom>
        <a:noFill/>
        <a:ln w="9525">
          <a:solidFill>
            <a:srgbClr val="000000"/>
          </a:solidFill>
          <a:round/>
          <a:headEnd/>
          <a:tailEnd/>
        </a:ln>
      </xdr:spPr>
    </xdr:sp>
    <xdr:clientData/>
  </xdr:twoCellAnchor>
  <xdr:twoCellAnchor>
    <xdr:from>
      <xdr:col>9</xdr:col>
      <xdr:colOff>76200</xdr:colOff>
      <xdr:row>16</xdr:row>
      <xdr:rowOff>99060</xdr:rowOff>
    </xdr:from>
    <xdr:to>
      <xdr:col>13</xdr:col>
      <xdr:colOff>22860</xdr:colOff>
      <xdr:row>26</xdr:row>
      <xdr:rowOff>274320</xdr:rowOff>
    </xdr:to>
    <xdr:sp macro="" textlink="">
      <xdr:nvSpPr>
        <xdr:cNvPr id="2" name="TextBox 1">
          <a:extLst>
            <a:ext uri="{FF2B5EF4-FFF2-40B4-BE49-F238E27FC236}">
              <a16:creationId xmlns:a16="http://schemas.microsoft.com/office/drawing/2014/main" id="{D2FC1592-0506-4351-FFF2-5EA8DA42CD57}"/>
            </a:ext>
          </a:extLst>
        </xdr:cNvPr>
        <xdr:cNvSpPr txBox="1"/>
      </xdr:nvSpPr>
      <xdr:spPr>
        <a:xfrm>
          <a:off x="11544300" y="4975860"/>
          <a:ext cx="2385060" cy="1851660"/>
        </a:xfrm>
        <a:prstGeom prst="rect">
          <a:avLst/>
        </a:prstGeom>
        <a:solidFill>
          <a:srgbClr val="FFFFCC"/>
        </a:solidFill>
        <a:ln/>
      </xdr:spPr>
      <xdr:style>
        <a:lnRef idx="2">
          <a:schemeClr val="dk1"/>
        </a:lnRef>
        <a:fillRef idx="1001">
          <a:schemeClr val="lt1"/>
        </a:fillRef>
        <a:effectRef idx="0">
          <a:schemeClr val="dk1"/>
        </a:effectRef>
        <a:fontRef idx="minor">
          <a:schemeClr val="dk1"/>
        </a:fontRef>
      </xdr:style>
      <xdr:txBody>
        <a:bodyPr vertOverflow="clip" horzOverflow="clip" wrap="square" rtlCol="0" anchor="t"/>
        <a:lstStyle/>
        <a:p>
          <a:pPr eaLnBrk="1" fontAlgn="auto" latinLnBrk="0" hangingPunct="1"/>
          <a:r>
            <a:rPr lang="en-CA" sz="800" b="1">
              <a:solidFill>
                <a:schemeClr val="dk1"/>
              </a:solidFill>
              <a:effectLst/>
              <a:latin typeface="Tahoma" panose="020B0604030504040204" pitchFamily="34" charset="0"/>
              <a:ea typeface="Tahoma" panose="020B0604030504040204" pitchFamily="34" charset="0"/>
              <a:cs typeface="Tahoma" panose="020B0604030504040204" pitchFamily="34" charset="0"/>
            </a:rPr>
            <a:t>Régime de pensions du Canada 2</a:t>
          </a:r>
        </a:p>
        <a:p>
          <a:pPr eaLnBrk="1" fontAlgn="auto" latinLnBrk="0" hangingPunct="1"/>
          <a:r>
            <a:rPr lang="en-CA" sz="800">
              <a:solidFill>
                <a:schemeClr val="dk1"/>
              </a:solidFill>
              <a:effectLst/>
              <a:latin typeface="Tahoma" panose="020B0604030504040204" pitchFamily="34" charset="0"/>
              <a:ea typeface="Tahoma" panose="020B0604030504040204" pitchFamily="34" charset="0"/>
              <a:cs typeface="Tahoma" panose="020B0604030504040204" pitchFamily="34" charset="0"/>
            </a:rPr>
            <a:t>2025 taux : 4 %</a:t>
          </a:r>
          <a:endParaRPr lang="en-CA" sz="800">
            <a:effectLst/>
            <a:latin typeface="Tahoma" panose="020B0604030504040204" pitchFamily="34" charset="0"/>
            <a:ea typeface="Tahoma" panose="020B0604030504040204" pitchFamily="34" charset="0"/>
            <a:cs typeface="Tahoma" panose="020B0604030504040204" pitchFamily="34" charset="0"/>
          </a:endParaRPr>
        </a:p>
        <a:p>
          <a:r>
            <a:rPr lang="en-CA" sz="800">
              <a:solidFill>
                <a:schemeClr val="dk1"/>
              </a:solidFill>
              <a:effectLst/>
              <a:latin typeface="Tahoma" panose="020B0604030504040204" pitchFamily="34" charset="0"/>
              <a:ea typeface="Tahoma" panose="020B0604030504040204" pitchFamily="34" charset="0"/>
              <a:cs typeface="Tahoma" panose="020B0604030504040204" pitchFamily="34" charset="0"/>
            </a:rPr>
            <a:t>Maximum supplémentaire des gains annuels ouvrant droit à pension : 81 200 $</a:t>
          </a:r>
          <a:endParaRPr lang="en-CA" sz="800">
            <a:effectLst/>
            <a:latin typeface="Tahoma" panose="020B0604030504040204" pitchFamily="34" charset="0"/>
            <a:ea typeface="Tahoma" panose="020B0604030504040204" pitchFamily="34" charset="0"/>
            <a:cs typeface="Tahoma" panose="020B0604030504040204" pitchFamily="34" charset="0"/>
          </a:endParaRPr>
        </a:p>
        <a:p>
          <a:r>
            <a:rPr lang="en-CA" sz="800">
              <a:solidFill>
                <a:schemeClr val="dk1"/>
              </a:solidFill>
              <a:effectLst/>
              <a:latin typeface="Tahoma" panose="020B0604030504040204" pitchFamily="34" charset="0"/>
              <a:ea typeface="Tahoma" panose="020B0604030504040204" pitchFamily="34" charset="0"/>
              <a:cs typeface="Tahoma" panose="020B0604030504040204" pitchFamily="34" charset="0"/>
            </a:rPr>
            <a:t>Cotisation maximale</a:t>
          </a:r>
          <a:r>
            <a:rPr lang="en-CA" sz="8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CA" sz="800">
              <a:solidFill>
                <a:schemeClr val="dk1"/>
              </a:solidFill>
              <a:effectLst/>
              <a:latin typeface="Tahoma" panose="020B0604030504040204" pitchFamily="34" charset="0"/>
              <a:ea typeface="Tahoma" panose="020B0604030504040204" pitchFamily="34" charset="0"/>
              <a:cs typeface="Tahoma" panose="020B0604030504040204" pitchFamily="34" charset="0"/>
            </a:rPr>
            <a:t>: 396 $</a:t>
          </a:r>
        </a:p>
        <a:p>
          <a:endParaRPr lang="en-CA" sz="8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fr-CA" sz="800">
              <a:solidFill>
                <a:schemeClr val="dk1"/>
              </a:solidFill>
              <a:effectLst/>
              <a:latin typeface="Tahoma" panose="020B0604030504040204" pitchFamily="34" charset="0"/>
              <a:ea typeface="Tahoma" panose="020B0604030504040204" pitchFamily="34" charset="0"/>
              <a:cs typeface="Tahoma" panose="020B0604030504040204" pitchFamily="34" charset="0"/>
            </a:rPr>
            <a:t>À compter du </a:t>
          </a:r>
          <a:r>
            <a:rPr lang="fr-CA" sz="800" b="1">
              <a:solidFill>
                <a:schemeClr val="dk1"/>
              </a:solidFill>
              <a:effectLst/>
              <a:latin typeface="Tahoma" panose="020B0604030504040204" pitchFamily="34" charset="0"/>
              <a:ea typeface="Tahoma" panose="020B0604030504040204" pitchFamily="34" charset="0"/>
              <a:cs typeface="Tahoma" panose="020B0604030504040204" pitchFamily="34" charset="0"/>
            </a:rPr>
            <a:t>1er janvier 2024</a:t>
          </a:r>
          <a:r>
            <a:rPr lang="fr-CA" sz="800">
              <a:solidFill>
                <a:schemeClr val="dk1"/>
              </a:solidFill>
              <a:effectLst/>
              <a:latin typeface="Tahoma" panose="020B0604030504040204" pitchFamily="34" charset="0"/>
              <a:ea typeface="Tahoma" panose="020B0604030504040204" pitchFamily="34" charset="0"/>
              <a:cs typeface="Tahoma" panose="020B0604030504040204" pitchFamily="34" charset="0"/>
            </a:rPr>
            <a:t>, vous devez retenir la deuxième cotisation supplémentaire au RPC (RPC2) sur les gains supérieurs au maximum des gains annuels ouvrant</a:t>
          </a:r>
          <a:r>
            <a:rPr lang="fr-CA" sz="8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droit à pension</a:t>
          </a:r>
          <a:r>
            <a:rPr lang="fr-CA" sz="800">
              <a:solidFill>
                <a:schemeClr val="dk1"/>
              </a:solidFill>
              <a:effectLst/>
              <a:latin typeface="Tahoma" panose="020B0604030504040204" pitchFamily="34" charset="0"/>
              <a:ea typeface="Tahoma" panose="020B0604030504040204" pitchFamily="34" charset="0"/>
              <a:cs typeface="Tahoma" panose="020B0604030504040204" pitchFamily="34" charset="0"/>
            </a:rPr>
            <a:t> en utilisant les</a:t>
          </a:r>
          <a:r>
            <a:rPr lang="fr-CA" sz="8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t</a:t>
          </a:r>
          <a:r>
            <a:rPr lang="fr-CA" sz="800">
              <a:solidFill>
                <a:schemeClr val="dk1"/>
              </a:solidFill>
              <a:effectLst/>
              <a:latin typeface="Tahoma" panose="020B0604030504040204" pitchFamily="34" charset="0"/>
              <a:ea typeface="Tahoma" panose="020B0604030504040204" pitchFamily="34" charset="0"/>
              <a:cs typeface="Tahoma" panose="020B0604030504040204" pitchFamily="34" charset="0"/>
            </a:rPr>
            <a:t>aux de cotisations au RPC2 et maximums. Visitez le site web de l’Agence du revenu du Canada pour plus d’informations.</a:t>
          </a:r>
        </a:p>
        <a:p>
          <a:endParaRPr lang="fr-CA" sz="8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endParaRPr lang="fr-CA" sz="8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endParaRPr lang="en-CA" sz="800">
            <a:effectLst/>
            <a:latin typeface="Tahoma" panose="020B0604030504040204" pitchFamily="34" charset="0"/>
            <a:ea typeface="Tahoma" panose="020B0604030504040204" pitchFamily="34" charset="0"/>
            <a:cs typeface="Tahoma" panose="020B0604030504040204" pitchFamily="34" charset="0"/>
          </a:endParaRPr>
        </a:p>
        <a:p>
          <a:endParaRPr lang="en-CA" sz="8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3</xdr:col>
      <xdr:colOff>1036320</xdr:colOff>
      <xdr:row>16</xdr:row>
      <xdr:rowOff>45720</xdr:rowOff>
    </xdr:from>
    <xdr:to>
      <xdr:col>9</xdr:col>
      <xdr:colOff>22860</xdr:colOff>
      <xdr:row>18</xdr:row>
      <xdr:rowOff>64770</xdr:rowOff>
    </xdr:to>
    <xdr:cxnSp macro="">
      <xdr:nvCxnSpPr>
        <xdr:cNvPr id="4" name="Straight Arrow Connector 3">
          <a:extLst>
            <a:ext uri="{FF2B5EF4-FFF2-40B4-BE49-F238E27FC236}">
              <a16:creationId xmlns:a16="http://schemas.microsoft.com/office/drawing/2014/main" id="{904A6311-E85B-7601-2868-85E04AE93EFE}"/>
            </a:ext>
          </a:extLst>
        </xdr:cNvPr>
        <xdr:cNvCxnSpPr/>
      </xdr:nvCxnSpPr>
      <xdr:spPr bwMode="auto">
        <a:xfrm>
          <a:off x="5692140" y="4922520"/>
          <a:ext cx="5798820" cy="35433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persons/person.xml><?xml version="1.0" encoding="utf-8"?>
<personList xmlns="http://schemas.microsoft.com/office/spreadsheetml/2018/threadedcomments" xmlns:x="http://schemas.openxmlformats.org/spreadsheetml/2006/main">
  <person displayName="Kernested, Carla" id="{51CEFF12-5E8D-4EDB-A8D8-B9B3FEA53F9B}" userId="S::Carla.Kernested@gov.mb.ca::a70a07b2-0c3a-40b0-bc3f-50d96240fe9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14" dT="2025-05-16T20:07:31.26" personId="{51CEFF12-5E8D-4EDB-A8D8-B9B3FEA53F9B}" id="{C842AADC-CE02-40A2-85E5-2FD41A058060}">
    <text>Don’t think these are tied to any formula - just a comment box. Correct?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8"/>
  <sheetViews>
    <sheetView workbookViewId="0">
      <selection activeCell="B33" sqref="B33"/>
    </sheetView>
  </sheetViews>
  <sheetFormatPr defaultRowHeight="13.2" x14ac:dyDescent="0.25"/>
  <cols>
    <col min="2" max="2" width="21.88671875" customWidth="1"/>
    <col min="3" max="3" width="10.33203125" customWidth="1"/>
    <col min="4" max="4" width="14.5546875" customWidth="1"/>
    <col min="5" max="5" width="11.109375" customWidth="1"/>
    <col min="6" max="6" width="14" customWidth="1"/>
    <col min="7" max="7" width="12" customWidth="1"/>
    <col min="8" max="8" width="13.6640625" customWidth="1"/>
    <col min="9" max="9" width="19" customWidth="1"/>
    <col min="10" max="10" width="10.33203125" customWidth="1"/>
  </cols>
  <sheetData>
    <row r="1" spans="1:10" x14ac:dyDescent="0.25">
      <c r="A1" s="242" t="s">
        <v>0</v>
      </c>
      <c r="B1" s="242"/>
      <c r="C1" s="242"/>
      <c r="D1" s="242"/>
      <c r="E1" s="242"/>
      <c r="F1" s="242"/>
      <c r="G1" s="242"/>
      <c r="H1" s="242"/>
      <c r="I1" s="242"/>
      <c r="J1" s="242"/>
    </row>
    <row r="3" spans="1:10" ht="27.9" customHeight="1" x14ac:dyDescent="0.25">
      <c r="A3" t="s">
        <v>1</v>
      </c>
      <c r="C3" s="243"/>
      <c r="D3" s="243"/>
      <c r="E3" s="243"/>
      <c r="F3" s="243"/>
      <c r="G3" s="243"/>
      <c r="H3" s="243"/>
      <c r="I3" s="146" t="s">
        <v>2</v>
      </c>
      <c r="J3" s="148"/>
    </row>
    <row r="4" spans="1:10" x14ac:dyDescent="0.25">
      <c r="C4" s="146"/>
      <c r="D4" s="146"/>
      <c r="E4" s="146"/>
      <c r="F4" s="146"/>
      <c r="G4" s="146"/>
      <c r="H4" s="146"/>
      <c r="I4" s="146"/>
      <c r="J4" s="146"/>
    </row>
    <row r="5" spans="1:10" x14ac:dyDescent="0.25">
      <c r="A5" t="s">
        <v>3</v>
      </c>
      <c r="C5" s="241"/>
      <c r="D5" s="241"/>
      <c r="E5" s="241"/>
      <c r="F5" s="241"/>
      <c r="G5" s="241"/>
      <c r="H5" s="241"/>
      <c r="I5" s="241"/>
      <c r="J5" s="241"/>
    </row>
    <row r="6" spans="1:10" x14ac:dyDescent="0.25">
      <c r="C6" s="146"/>
      <c r="D6" s="146"/>
      <c r="E6" s="149"/>
      <c r="F6" s="146"/>
      <c r="G6" s="146"/>
      <c r="H6" s="146"/>
      <c r="I6" s="146"/>
      <c r="J6" s="146"/>
    </row>
    <row r="7" spans="1:10" x14ac:dyDescent="0.25">
      <c r="A7" t="s">
        <v>4</v>
      </c>
      <c r="C7" s="251"/>
      <c r="D7" s="252"/>
      <c r="E7" s="150"/>
      <c r="F7" s="253"/>
      <c r="G7" s="252"/>
      <c r="H7" s="151"/>
      <c r="I7" s="146"/>
      <c r="J7" s="146"/>
    </row>
    <row r="8" spans="1:10" x14ac:dyDescent="0.25">
      <c r="C8" s="146"/>
      <c r="D8" s="146"/>
      <c r="E8" s="146"/>
      <c r="F8" s="146"/>
      <c r="G8" s="146"/>
      <c r="H8" s="146"/>
      <c r="I8" s="146"/>
      <c r="J8" s="146"/>
    </row>
    <row r="9" spans="1:10" ht="27.9" customHeight="1" x14ac:dyDescent="0.25">
      <c r="A9" s="2" t="s">
        <v>5</v>
      </c>
      <c r="B9" t="s">
        <v>6</v>
      </c>
      <c r="C9" s="152" t="s">
        <v>7</v>
      </c>
      <c r="D9" s="153"/>
      <c r="E9" s="146" t="s">
        <v>8</v>
      </c>
      <c r="F9" s="154"/>
      <c r="G9" s="155" t="s">
        <v>9</v>
      </c>
      <c r="H9" s="156"/>
      <c r="I9" s="155" t="s">
        <v>10</v>
      </c>
      <c r="J9" s="157"/>
    </row>
    <row r="10" spans="1:10" x14ac:dyDescent="0.25">
      <c r="C10" s="146"/>
      <c r="D10" s="146"/>
      <c r="E10" s="146"/>
      <c r="F10" s="146"/>
      <c r="G10" s="146"/>
      <c r="H10" s="146"/>
      <c r="I10" s="146"/>
      <c r="J10" s="146"/>
    </row>
    <row r="11" spans="1:10" ht="27.9" customHeight="1" x14ac:dyDescent="0.25">
      <c r="A11" s="2" t="s">
        <v>11</v>
      </c>
      <c r="B11" s="67" t="s">
        <v>12</v>
      </c>
      <c r="C11" s="153"/>
      <c r="D11" s="158" t="s">
        <v>13</v>
      </c>
      <c r="E11" s="159"/>
      <c r="F11" s="158" t="s">
        <v>14</v>
      </c>
      <c r="G11" s="153"/>
      <c r="H11" s="160"/>
      <c r="I11" s="146"/>
      <c r="J11" s="160"/>
    </row>
    <row r="12" spans="1:10" x14ac:dyDescent="0.25">
      <c r="C12" s="146"/>
      <c r="D12" s="146"/>
      <c r="E12" s="146"/>
      <c r="F12" s="146"/>
      <c r="G12" s="146"/>
      <c r="H12" s="146"/>
      <c r="I12" s="146"/>
      <c r="J12" s="146"/>
    </row>
    <row r="13" spans="1:10" s="68" customFormat="1" ht="15.9" customHeight="1" x14ac:dyDescent="0.25">
      <c r="A13" s="67"/>
      <c r="B13" s="13" t="s">
        <v>9</v>
      </c>
      <c r="C13" s="158" t="s">
        <v>15</v>
      </c>
      <c r="D13" s="161"/>
      <c r="E13" s="158" t="s">
        <v>16</v>
      </c>
      <c r="F13" s="162"/>
      <c r="G13" s="158" t="s">
        <v>17</v>
      </c>
      <c r="H13" s="163"/>
      <c r="I13" s="158" t="s">
        <v>18</v>
      </c>
      <c r="J13" s="164"/>
    </row>
    <row r="14" spans="1:10" x14ac:dyDescent="0.25">
      <c r="C14" s="146"/>
      <c r="D14" s="146"/>
      <c r="E14" s="146"/>
      <c r="F14" s="146"/>
      <c r="G14" s="146"/>
      <c r="H14" s="146"/>
      <c r="I14" s="146"/>
      <c r="J14" s="146"/>
    </row>
    <row r="15" spans="1:10" x14ac:dyDescent="0.25">
      <c r="A15" t="s">
        <v>19</v>
      </c>
      <c r="C15" s="252"/>
      <c r="D15" s="252"/>
      <c r="E15" s="146" t="s">
        <v>20</v>
      </c>
      <c r="F15" s="252"/>
      <c r="G15" s="252"/>
      <c r="H15" s="146" t="s">
        <v>21</v>
      </c>
      <c r="I15" s="165" t="s">
        <v>22</v>
      </c>
      <c r="J15" s="153"/>
    </row>
    <row r="16" spans="1:10" ht="13.8" thickBot="1" x14ac:dyDescent="0.3"/>
    <row r="17" spans="1:10" ht="13.8" thickTop="1" x14ac:dyDescent="0.25">
      <c r="A17" s="244" t="s">
        <v>23</v>
      </c>
      <c r="B17" s="245"/>
      <c r="C17" s="245"/>
      <c r="D17" s="245"/>
      <c r="E17" s="245"/>
      <c r="F17" s="245"/>
      <c r="G17" s="245"/>
      <c r="H17" s="245"/>
      <c r="I17" s="245"/>
      <c r="J17" s="246"/>
    </row>
    <row r="18" spans="1:10" x14ac:dyDescent="0.25">
      <c r="A18" s="247" t="s">
        <v>24</v>
      </c>
      <c r="B18" s="248"/>
      <c r="C18" s="248"/>
      <c r="D18" s="248"/>
      <c r="E18" s="248"/>
      <c r="F18" s="248"/>
      <c r="G18" s="248"/>
      <c r="H18" s="248"/>
      <c r="I18" s="248"/>
      <c r="J18" s="249"/>
    </row>
    <row r="19" spans="1:10" x14ac:dyDescent="0.25">
      <c r="A19" s="250"/>
      <c r="B19" s="248"/>
      <c r="C19" s="248"/>
      <c r="D19" s="248"/>
      <c r="E19" s="248"/>
      <c r="F19" s="248"/>
      <c r="G19" s="248"/>
      <c r="H19" s="248"/>
      <c r="I19" s="248"/>
      <c r="J19" s="249"/>
    </row>
    <row r="20" spans="1:10" x14ac:dyDescent="0.25">
      <c r="A20" s="250"/>
      <c r="B20" s="248"/>
      <c r="C20" s="248"/>
      <c r="D20" s="248"/>
      <c r="E20" s="248"/>
      <c r="F20" s="248"/>
      <c r="G20" s="248"/>
      <c r="H20" s="248"/>
      <c r="I20" s="248"/>
      <c r="J20" s="249"/>
    </row>
    <row r="21" spans="1:10" x14ac:dyDescent="0.25">
      <c r="A21" s="250"/>
      <c r="B21" s="248"/>
      <c r="C21" s="248"/>
      <c r="D21" s="248"/>
      <c r="E21" s="248"/>
      <c r="F21" s="248"/>
      <c r="G21" s="248"/>
      <c r="H21" s="248"/>
      <c r="I21" s="248"/>
      <c r="J21" s="249"/>
    </row>
    <row r="22" spans="1:10" x14ac:dyDescent="0.25">
      <c r="A22" s="3"/>
      <c r="J22" s="4"/>
    </row>
    <row r="23" spans="1:10" x14ac:dyDescent="0.25">
      <c r="A23" s="3" t="s">
        <v>25</v>
      </c>
      <c r="D23" s="257"/>
      <c r="E23" s="257"/>
      <c r="F23" s="257"/>
      <c r="G23" t="s">
        <v>26</v>
      </c>
      <c r="I23" s="257"/>
      <c r="J23" s="258"/>
    </row>
    <row r="24" spans="1:10" ht="13.8" thickBot="1" x14ac:dyDescent="0.3">
      <c r="A24" s="5" t="s">
        <v>27</v>
      </c>
      <c r="B24" s="6"/>
      <c r="C24" s="6"/>
      <c r="D24" s="6"/>
      <c r="E24" s="6"/>
      <c r="F24" s="6"/>
      <c r="G24" s="6"/>
      <c r="H24" s="6"/>
      <c r="I24" s="6"/>
      <c r="J24" s="7"/>
    </row>
    <row r="25" spans="1:10" ht="13.8" thickTop="1" x14ac:dyDescent="0.25"/>
    <row r="26" spans="1:10" ht="15.6" x14ac:dyDescent="0.25">
      <c r="A26" t="s">
        <v>28</v>
      </c>
      <c r="C26" s="146"/>
      <c r="E26" s="257"/>
      <c r="F26" s="257"/>
      <c r="G26" s="257"/>
      <c r="H26" t="s">
        <v>29</v>
      </c>
      <c r="I26" s="257"/>
      <c r="J26" s="257"/>
    </row>
    <row r="29" spans="1:10" ht="15.6" x14ac:dyDescent="0.3">
      <c r="D29" s="266" t="s">
        <v>30</v>
      </c>
      <c r="E29" s="266"/>
      <c r="F29" s="266"/>
      <c r="G29" s="266"/>
      <c r="H29" s="266"/>
      <c r="I29" s="266"/>
      <c r="J29" s="266"/>
    </row>
    <row r="31" spans="1:10" x14ac:dyDescent="0.25">
      <c r="A31" s="265" t="s">
        <v>31</v>
      </c>
      <c r="B31" s="265"/>
      <c r="C31" s="265"/>
      <c r="D31" s="265"/>
      <c r="E31" s="259" t="s">
        <v>32</v>
      </c>
      <c r="F31" s="259"/>
      <c r="G31" s="261" t="s">
        <v>33</v>
      </c>
      <c r="H31" s="262"/>
      <c r="I31" s="259" t="s">
        <v>34</v>
      </c>
      <c r="J31" s="260"/>
    </row>
    <row r="32" spans="1:10" x14ac:dyDescent="0.25">
      <c r="A32" s="265"/>
      <c r="B32" s="265"/>
      <c r="C32" s="265"/>
      <c r="D32" s="265"/>
      <c r="E32" s="259"/>
      <c r="F32" s="259"/>
      <c r="G32" s="263"/>
      <c r="H32" s="264"/>
      <c r="I32" s="260"/>
      <c r="J32" s="260"/>
    </row>
    <row r="33" spans="1:10" ht="18" customHeight="1" x14ac:dyDescent="0.25">
      <c r="A33" t="s">
        <v>35</v>
      </c>
      <c r="E33" s="268">
        <f>'Revenus &amp; dépenses'!C10</f>
        <v>0</v>
      </c>
      <c r="F33" s="268"/>
      <c r="G33" s="254">
        <f>'Revenus &amp; dépenses'!D10</f>
        <v>0</v>
      </c>
      <c r="H33" s="255"/>
      <c r="I33" s="254">
        <f>'Revenus &amp; dépenses'!E10</f>
        <v>0</v>
      </c>
      <c r="J33" s="255"/>
    </row>
    <row r="34" spans="1:10" ht="18" customHeight="1" x14ac:dyDescent="0.25">
      <c r="A34" s="2" t="s">
        <v>36</v>
      </c>
      <c r="B34" s="2"/>
      <c r="C34" s="2"/>
      <c r="D34" s="2"/>
      <c r="E34" s="256">
        <f>'Revenus &amp; dépenses'!C11</f>
        <v>0</v>
      </c>
      <c r="F34" s="256"/>
      <c r="G34" s="256">
        <f>'Revenus &amp; dépenses'!D11</f>
        <v>0</v>
      </c>
      <c r="H34" s="256"/>
      <c r="I34" s="256">
        <f>'Revenus &amp; dépenses'!E11</f>
        <v>0</v>
      </c>
      <c r="J34" s="256"/>
    </row>
    <row r="35" spans="1:10" x14ac:dyDescent="0.25">
      <c r="A35" s="265" t="s">
        <v>37</v>
      </c>
      <c r="B35" s="267"/>
      <c r="C35" s="267"/>
      <c r="D35" s="267"/>
      <c r="I35" s="88"/>
      <c r="J35" s="88"/>
    </row>
    <row r="36" spans="1:10" x14ac:dyDescent="0.25">
      <c r="A36" s="267"/>
      <c r="B36" s="267"/>
      <c r="C36" s="267"/>
      <c r="D36" s="267"/>
      <c r="E36" s="86"/>
      <c r="F36" s="87"/>
      <c r="G36" s="86"/>
      <c r="H36" s="87"/>
      <c r="I36" s="86"/>
      <c r="J36" s="86"/>
    </row>
    <row r="37" spans="1:10" ht="18" customHeight="1" x14ac:dyDescent="0.25">
      <c r="A37" t="s">
        <v>38</v>
      </c>
      <c r="E37" s="269">
        <f>'Revenus &amp; dépenses'!C27</f>
        <v>0</v>
      </c>
      <c r="F37" s="270"/>
      <c r="G37" s="269">
        <f>'Revenus &amp; dépenses'!D27</f>
        <v>0</v>
      </c>
      <c r="H37" s="270"/>
      <c r="I37" s="269">
        <f>'Revenus &amp; dépenses'!E27</f>
        <v>0</v>
      </c>
      <c r="J37" s="270"/>
    </row>
    <row r="38" spans="1:10" ht="18" customHeight="1" x14ac:dyDescent="0.25">
      <c r="A38" t="s">
        <v>39</v>
      </c>
      <c r="E38" s="268">
        <f>'Revenus &amp; dépenses'!C40</f>
        <v>0</v>
      </c>
      <c r="F38" s="268"/>
      <c r="G38" s="268">
        <f>'Revenus &amp; dépenses'!D40</f>
        <v>0</v>
      </c>
      <c r="H38" s="268"/>
      <c r="I38" s="268">
        <f>'Revenus &amp; dépenses'!E40</f>
        <v>0</v>
      </c>
      <c r="J38" s="268"/>
    </row>
    <row r="39" spans="1:10" ht="18" customHeight="1" x14ac:dyDescent="0.25">
      <c r="A39" t="s">
        <v>40</v>
      </c>
      <c r="E39" s="268">
        <f>'Revenus &amp; dépenses'!C51</f>
        <v>0</v>
      </c>
      <c r="F39" s="268"/>
      <c r="G39" s="254">
        <f>'Revenus &amp; dépenses'!D51</f>
        <v>0</v>
      </c>
      <c r="H39" s="255"/>
      <c r="I39" s="254">
        <f>'Revenus &amp; dépenses'!E51</f>
        <v>0</v>
      </c>
      <c r="J39" s="255"/>
    </row>
    <row r="40" spans="1:10" ht="18" customHeight="1" x14ac:dyDescent="0.25">
      <c r="A40" t="s">
        <v>41</v>
      </c>
      <c r="E40" s="268">
        <f>'Revenus &amp; dépenses'!C69</f>
        <v>0</v>
      </c>
      <c r="F40" s="268"/>
      <c r="G40" s="254">
        <f>'Revenus &amp; dépenses'!D69</f>
        <v>0</v>
      </c>
      <c r="H40" s="255"/>
      <c r="I40" s="254">
        <f>'Revenus &amp; dépenses'!E69</f>
        <v>0</v>
      </c>
      <c r="J40" s="255"/>
    </row>
    <row r="41" spans="1:10" ht="18" customHeight="1" x14ac:dyDescent="0.25">
      <c r="A41" s="2" t="s">
        <v>42</v>
      </c>
      <c r="B41" s="2"/>
      <c r="C41" s="2"/>
      <c r="D41" s="2"/>
      <c r="E41" s="256">
        <f>'Revenus &amp; dépenses'!C70</f>
        <v>0</v>
      </c>
      <c r="F41" s="256"/>
      <c r="G41" s="271">
        <f>'Revenus &amp; dépenses'!D70</f>
        <v>0</v>
      </c>
      <c r="H41" s="272"/>
      <c r="I41" s="271">
        <f>'Revenus &amp; dépenses'!E70</f>
        <v>0</v>
      </c>
      <c r="J41" s="272"/>
    </row>
    <row r="42" spans="1:10" ht="18" customHeight="1" x14ac:dyDescent="0.25">
      <c r="A42" t="s">
        <v>43</v>
      </c>
      <c r="E42" s="268">
        <f>E34-E41</f>
        <v>0</v>
      </c>
      <c r="F42" s="268"/>
      <c r="G42" s="256">
        <f>G34-G41</f>
        <v>0</v>
      </c>
      <c r="H42" s="256"/>
      <c r="I42" s="256">
        <f>I34-I41</f>
        <v>0</v>
      </c>
      <c r="J42" s="256"/>
    </row>
    <row r="44" spans="1:10" ht="26.4" x14ac:dyDescent="0.25">
      <c r="A44" t="s">
        <v>44</v>
      </c>
      <c r="G44" s="81" t="s">
        <v>45</v>
      </c>
      <c r="H44" s="166" t="s">
        <v>46</v>
      </c>
      <c r="I44" s="81"/>
      <c r="J44" s="80"/>
    </row>
    <row r="46" spans="1:10" x14ac:dyDescent="0.25">
      <c r="I46" s="69"/>
    </row>
    <row r="47" spans="1:10" x14ac:dyDescent="0.25">
      <c r="I47" s="70"/>
    </row>
    <row r="48" spans="1:10" x14ac:dyDescent="0.25">
      <c r="A48" s="66"/>
      <c r="I48" s="71"/>
    </row>
  </sheetData>
  <mergeCells count="43">
    <mergeCell ref="E42:F42"/>
    <mergeCell ref="G42:H42"/>
    <mergeCell ref="G38:H38"/>
    <mergeCell ref="G39:H39"/>
    <mergeCell ref="G40:H40"/>
    <mergeCell ref="G41:H41"/>
    <mergeCell ref="E38:F38"/>
    <mergeCell ref="E39:F39"/>
    <mergeCell ref="E40:F40"/>
    <mergeCell ref="E41:F41"/>
    <mergeCell ref="I37:J37"/>
    <mergeCell ref="I42:J42"/>
    <mergeCell ref="I38:J38"/>
    <mergeCell ref="I39:J39"/>
    <mergeCell ref="I40:J40"/>
    <mergeCell ref="I41:J41"/>
    <mergeCell ref="A35:D36"/>
    <mergeCell ref="E33:F33"/>
    <mergeCell ref="G33:H33"/>
    <mergeCell ref="E37:F37"/>
    <mergeCell ref="G37:H37"/>
    <mergeCell ref="I33:J33"/>
    <mergeCell ref="E34:F34"/>
    <mergeCell ref="G34:H34"/>
    <mergeCell ref="I34:J34"/>
    <mergeCell ref="D23:F23"/>
    <mergeCell ref="I23:J23"/>
    <mergeCell ref="I26:J26"/>
    <mergeCell ref="E26:G26"/>
    <mergeCell ref="I31:J32"/>
    <mergeCell ref="G31:H32"/>
    <mergeCell ref="E31:F32"/>
    <mergeCell ref="A31:D32"/>
    <mergeCell ref="D29:J29"/>
    <mergeCell ref="C5:J5"/>
    <mergeCell ref="A1:J1"/>
    <mergeCell ref="C3:H3"/>
    <mergeCell ref="A17:J17"/>
    <mergeCell ref="A18:J21"/>
    <mergeCell ref="C7:D7"/>
    <mergeCell ref="F7:G7"/>
    <mergeCell ref="C15:D15"/>
    <mergeCell ref="F15:G15"/>
  </mergeCells>
  <phoneticPr fontId="10" type="noConversion"/>
  <pageMargins left="0.25" right="0.17" top="0.25" bottom="0.49" header="0.2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0"/>
  <sheetViews>
    <sheetView topLeftCell="A35" zoomScaleNormal="100" workbookViewId="0">
      <selection activeCell="I36" sqref="I36"/>
    </sheetView>
  </sheetViews>
  <sheetFormatPr defaultRowHeight="13.2" x14ac:dyDescent="0.25"/>
  <cols>
    <col min="1" max="1" width="7.6640625" customWidth="1"/>
    <col min="2" max="2" width="44.6640625" customWidth="1"/>
    <col min="3" max="3" width="15.5546875" style="60" customWidth="1"/>
    <col min="4" max="5" width="15.5546875" customWidth="1"/>
    <col min="6" max="6" width="41.5546875" customWidth="1"/>
  </cols>
  <sheetData>
    <row r="1" spans="1:9" ht="28.5" customHeight="1" x14ac:dyDescent="0.3">
      <c r="A1" s="304" t="s">
        <v>31</v>
      </c>
      <c r="B1" s="304"/>
      <c r="C1" s="304"/>
      <c r="D1" s="304"/>
      <c r="E1" s="304"/>
      <c r="F1" s="304"/>
    </row>
    <row r="2" spans="1:9" ht="25.5" customHeight="1" x14ac:dyDescent="0.25">
      <c r="A2" s="84" t="s">
        <v>47</v>
      </c>
      <c r="B2" s="49" t="s">
        <v>48</v>
      </c>
      <c r="C2" s="108" t="s">
        <v>49</v>
      </c>
      <c r="D2" s="84" t="s">
        <v>33</v>
      </c>
      <c r="E2" s="84" t="s">
        <v>34</v>
      </c>
      <c r="F2" s="109" t="s">
        <v>50</v>
      </c>
      <c r="G2" s="8"/>
      <c r="H2" s="8"/>
      <c r="I2" s="8"/>
    </row>
    <row r="3" spans="1:9" ht="25.5" customHeight="1" x14ac:dyDescent="0.25">
      <c r="A3" s="9">
        <v>1</v>
      </c>
      <c r="B3" s="10" t="s">
        <v>51</v>
      </c>
      <c r="C3" s="56"/>
      <c r="D3" s="12">
        <f>'Frais &amp; subvention Annexe 1'!F31</f>
        <v>0</v>
      </c>
      <c r="E3" s="29">
        <f>D3/2</f>
        <v>0</v>
      </c>
      <c r="F3" s="103"/>
    </row>
    <row r="4" spans="1:9" ht="25.5" customHeight="1" x14ac:dyDescent="0.25">
      <c r="A4" s="9">
        <v>2</v>
      </c>
      <c r="B4" s="11" t="s">
        <v>52</v>
      </c>
      <c r="C4" s="56"/>
      <c r="D4" s="12"/>
      <c r="E4" s="29">
        <f t="shared" ref="E4:E10" si="0">D4/2</f>
        <v>0</v>
      </c>
      <c r="F4" s="103"/>
    </row>
    <row r="5" spans="1:9" ht="25.5" customHeight="1" x14ac:dyDescent="0.25">
      <c r="A5" s="9">
        <v>3</v>
      </c>
      <c r="B5" s="83" t="s">
        <v>53</v>
      </c>
      <c r="C5" s="56"/>
      <c r="D5" s="12"/>
      <c r="E5" s="29">
        <f t="shared" si="0"/>
        <v>0</v>
      </c>
      <c r="F5" s="103"/>
    </row>
    <row r="6" spans="1:9" ht="24.75" customHeight="1" x14ac:dyDescent="0.25">
      <c r="A6" s="9">
        <v>4</v>
      </c>
      <c r="B6" s="11" t="s">
        <v>54</v>
      </c>
      <c r="C6" s="56"/>
      <c r="D6" s="12"/>
      <c r="E6" s="29">
        <f t="shared" si="0"/>
        <v>0</v>
      </c>
      <c r="F6" s="103"/>
    </row>
    <row r="7" spans="1:9" ht="25.5" customHeight="1" x14ac:dyDescent="0.25">
      <c r="A7" s="46">
        <v>5</v>
      </c>
      <c r="B7" s="45" t="s">
        <v>55</v>
      </c>
      <c r="C7" s="56"/>
      <c r="D7" s="12"/>
      <c r="E7" s="29">
        <f t="shared" si="0"/>
        <v>0</v>
      </c>
      <c r="F7" s="103"/>
    </row>
    <row r="8" spans="1:9" ht="24.75" customHeight="1" x14ac:dyDescent="0.25">
      <c r="A8" s="9">
        <v>6</v>
      </c>
      <c r="B8" s="11" t="s">
        <v>56</v>
      </c>
      <c r="C8" s="56"/>
      <c r="D8" s="12"/>
      <c r="E8" s="29">
        <f t="shared" si="0"/>
        <v>0</v>
      </c>
      <c r="F8" s="103"/>
    </row>
    <row r="9" spans="1:9" ht="25.5" customHeight="1" x14ac:dyDescent="0.25">
      <c r="A9" s="9">
        <v>7</v>
      </c>
      <c r="B9" s="83" t="s">
        <v>57</v>
      </c>
      <c r="C9" s="56"/>
      <c r="D9" s="12"/>
      <c r="E9" s="29">
        <f t="shared" si="0"/>
        <v>0</v>
      </c>
      <c r="F9" s="103"/>
    </row>
    <row r="10" spans="1:9" ht="25.5" customHeight="1" x14ac:dyDescent="0.25">
      <c r="A10" s="9">
        <v>8</v>
      </c>
      <c r="B10" s="11" t="s">
        <v>58</v>
      </c>
      <c r="C10" s="56"/>
      <c r="D10" s="12">
        <f>'Frais &amp; subvention Annexe 1'!G40</f>
        <v>0</v>
      </c>
      <c r="E10" s="29">
        <f t="shared" si="0"/>
        <v>0</v>
      </c>
      <c r="F10" s="103"/>
    </row>
    <row r="11" spans="1:9" ht="25.5" customHeight="1" x14ac:dyDescent="0.25">
      <c r="A11" s="101"/>
      <c r="B11" s="110" t="s">
        <v>59</v>
      </c>
      <c r="C11" s="102">
        <f>SUM(C3:C10)</f>
        <v>0</v>
      </c>
      <c r="D11" s="102">
        <f>SUM(D3:D10)</f>
        <v>0</v>
      </c>
      <c r="E11" s="102">
        <f>SUM(E3:E10)</f>
        <v>0</v>
      </c>
      <c r="F11" s="107"/>
    </row>
    <row r="12" spans="1:9" ht="28.5" customHeight="1" x14ac:dyDescent="0.3">
      <c r="A12" s="305" t="s">
        <v>37</v>
      </c>
      <c r="B12" s="306"/>
      <c r="C12" s="306"/>
      <c r="D12" s="306"/>
      <c r="E12" s="306"/>
      <c r="F12" s="304"/>
      <c r="G12" s="1"/>
    </row>
    <row r="13" spans="1:9" ht="25.5" customHeight="1" x14ac:dyDescent="0.25">
      <c r="A13" s="15"/>
      <c r="B13" s="92" t="s">
        <v>60</v>
      </c>
      <c r="C13" s="108" t="s">
        <v>49</v>
      </c>
      <c r="D13" s="84" t="s">
        <v>33</v>
      </c>
      <c r="E13" s="84" t="s">
        <v>34</v>
      </c>
      <c r="F13" s="109" t="s">
        <v>61</v>
      </c>
      <c r="G13" s="27"/>
    </row>
    <row r="14" spans="1:9" ht="25.5" customHeight="1" x14ac:dyDescent="0.25">
      <c r="A14" s="43" t="s">
        <v>62</v>
      </c>
      <c r="B14" s="11" t="s">
        <v>63</v>
      </c>
      <c r="C14" s="28">
        <f>'Salaires Annexe 2'!A48</f>
        <v>0</v>
      </c>
      <c r="D14" s="26">
        <f>'Salaires Annexe 2'!F48</f>
        <v>0</v>
      </c>
      <c r="E14" s="26">
        <f>D14/2</f>
        <v>0</v>
      </c>
      <c r="F14" s="103"/>
      <c r="G14" s="27"/>
    </row>
    <row r="15" spans="1:9" ht="13.65" customHeight="1" x14ac:dyDescent="0.25">
      <c r="A15" s="25">
        <v>15</v>
      </c>
      <c r="B15" s="31" t="s">
        <v>64</v>
      </c>
      <c r="C15" s="288"/>
      <c r="D15" s="300"/>
      <c r="E15" s="299">
        <f>D15/2</f>
        <v>0</v>
      </c>
      <c r="F15" s="38"/>
      <c r="G15" s="27"/>
    </row>
    <row r="16" spans="1:9" x14ac:dyDescent="0.25">
      <c r="A16" s="32"/>
      <c r="B16" s="204" t="s">
        <v>65</v>
      </c>
      <c r="C16" s="289"/>
      <c r="D16" s="300"/>
      <c r="E16" s="299"/>
      <c r="F16" s="104"/>
      <c r="G16" s="27"/>
    </row>
    <row r="17" spans="1:7" x14ac:dyDescent="0.25">
      <c r="A17" s="42"/>
      <c r="B17" s="292" t="s">
        <v>205</v>
      </c>
      <c r="C17" s="203"/>
      <c r="D17" s="300"/>
      <c r="E17" s="299">
        <f>D17/2</f>
        <v>0</v>
      </c>
      <c r="F17" s="39"/>
      <c r="G17" s="27"/>
    </row>
    <row r="18" spans="1:7" x14ac:dyDescent="0.25">
      <c r="A18" s="42"/>
      <c r="B18" s="293"/>
      <c r="C18" s="203"/>
      <c r="D18" s="300"/>
      <c r="E18" s="299"/>
      <c r="F18" s="39"/>
      <c r="G18" s="27"/>
    </row>
    <row r="19" spans="1:7" x14ac:dyDescent="0.25">
      <c r="A19" s="296"/>
      <c r="B19" s="292" t="s">
        <v>201</v>
      </c>
      <c r="C19" s="288"/>
      <c r="D19" s="300"/>
      <c r="E19" s="299">
        <f>D19/2</f>
        <v>0</v>
      </c>
      <c r="F19" s="39"/>
      <c r="G19" s="27"/>
    </row>
    <row r="20" spans="1:7" x14ac:dyDescent="0.25">
      <c r="A20" s="307"/>
      <c r="B20" s="293"/>
      <c r="C20" s="289"/>
      <c r="D20" s="300"/>
      <c r="E20" s="299"/>
      <c r="F20" s="104"/>
      <c r="G20" s="27"/>
    </row>
    <row r="21" spans="1:7" x14ac:dyDescent="0.25">
      <c r="A21" s="34"/>
      <c r="B21" s="292" t="s">
        <v>202</v>
      </c>
      <c r="C21" s="288"/>
      <c r="D21" s="300"/>
      <c r="E21" s="299">
        <f>D21/2</f>
        <v>0</v>
      </c>
      <c r="F21" s="39"/>
      <c r="G21" s="27"/>
    </row>
    <row r="22" spans="1:7" x14ac:dyDescent="0.25">
      <c r="A22" s="32"/>
      <c r="B22" s="293"/>
      <c r="C22" s="289"/>
      <c r="D22" s="300"/>
      <c r="E22" s="299"/>
      <c r="F22" s="104"/>
      <c r="G22" s="27"/>
    </row>
    <row r="23" spans="1:7" x14ac:dyDescent="0.25">
      <c r="A23" s="42"/>
      <c r="B23" s="292" t="s">
        <v>203</v>
      </c>
      <c r="C23" s="288"/>
      <c r="D23" s="277"/>
      <c r="E23" s="301">
        <f>D23/2</f>
        <v>0</v>
      </c>
      <c r="F23" s="39"/>
      <c r="G23" s="27"/>
    </row>
    <row r="24" spans="1:7" x14ac:dyDescent="0.25">
      <c r="A24" s="42"/>
      <c r="B24" s="303"/>
      <c r="C24" s="289"/>
      <c r="D24" s="277"/>
      <c r="E24" s="302"/>
      <c r="F24" s="104"/>
      <c r="G24" s="27"/>
    </row>
    <row r="25" spans="1:7" x14ac:dyDescent="0.25">
      <c r="A25" s="34"/>
      <c r="B25" s="292" t="s">
        <v>204</v>
      </c>
      <c r="C25" s="288"/>
      <c r="D25" s="277"/>
      <c r="E25" s="298">
        <f>D25/2</f>
        <v>0</v>
      </c>
      <c r="F25" s="39"/>
      <c r="G25" s="27"/>
    </row>
    <row r="26" spans="1:7" x14ac:dyDescent="0.25">
      <c r="A26" s="32"/>
      <c r="B26" s="293"/>
      <c r="C26" s="289"/>
      <c r="D26" s="277"/>
      <c r="E26" s="298"/>
      <c r="F26" s="104"/>
      <c r="G26" s="27"/>
    </row>
    <row r="27" spans="1:7" ht="25.5" customHeight="1" thickBot="1" x14ac:dyDescent="0.3">
      <c r="A27" s="93" t="s">
        <v>66</v>
      </c>
      <c r="B27" s="111" t="s">
        <v>67</v>
      </c>
      <c r="C27" s="94">
        <f>SUM('Revenus &amp; dépenses'!C13:C26)</f>
        <v>0</v>
      </c>
      <c r="D27" s="94">
        <f>SUM('Revenus &amp; dépenses'!D13:D26)</f>
        <v>0</v>
      </c>
      <c r="E27" s="95">
        <f>SUM('Revenus &amp; dépenses'!E13:E26)</f>
        <v>0</v>
      </c>
      <c r="F27" s="121"/>
      <c r="G27" s="27"/>
    </row>
    <row r="28" spans="1:7" ht="25.5" customHeight="1" x14ac:dyDescent="0.25">
      <c r="A28" s="18"/>
      <c r="B28" s="91" t="s">
        <v>39</v>
      </c>
      <c r="C28" s="108" t="s">
        <v>49</v>
      </c>
      <c r="D28" s="84" t="s">
        <v>33</v>
      </c>
      <c r="E28" s="84" t="s">
        <v>34</v>
      </c>
      <c r="F28" s="109" t="s">
        <v>61</v>
      </c>
      <c r="G28" s="27"/>
    </row>
    <row r="29" spans="1:7" ht="26.4" customHeight="1" x14ac:dyDescent="0.25">
      <c r="A29" s="9">
        <v>16</v>
      </c>
      <c r="B29" s="30" t="s">
        <v>68</v>
      </c>
      <c r="C29" s="61"/>
      <c r="D29" s="64"/>
      <c r="E29" s="123">
        <f>D29/2</f>
        <v>0</v>
      </c>
      <c r="F29" s="103"/>
      <c r="G29" s="27"/>
    </row>
    <row r="30" spans="1:7" x14ac:dyDescent="0.25">
      <c r="A30" s="296">
        <v>17</v>
      </c>
      <c r="B30" s="31" t="s">
        <v>69</v>
      </c>
      <c r="C30" s="288"/>
      <c r="D30" s="277"/>
      <c r="E30" s="275">
        <f>D30/2</f>
        <v>0</v>
      </c>
      <c r="F30" s="38"/>
      <c r="G30" s="27"/>
    </row>
    <row r="31" spans="1:7" x14ac:dyDescent="0.25">
      <c r="A31" s="297"/>
      <c r="B31" s="36" t="s">
        <v>70</v>
      </c>
      <c r="C31" s="289"/>
      <c r="D31" s="277"/>
      <c r="E31" s="276"/>
      <c r="F31" s="104"/>
      <c r="G31" s="27"/>
    </row>
    <row r="32" spans="1:7" x14ac:dyDescent="0.25">
      <c r="A32" s="35"/>
      <c r="B32" s="294" t="s">
        <v>71</v>
      </c>
      <c r="C32" s="288"/>
      <c r="D32" s="278"/>
      <c r="E32" s="273">
        <f>D32/2</f>
        <v>0</v>
      </c>
      <c r="F32" s="39"/>
      <c r="G32" s="27"/>
    </row>
    <row r="33" spans="1:7" x14ac:dyDescent="0.25">
      <c r="A33" s="35"/>
      <c r="B33" s="295"/>
      <c r="C33" s="290"/>
      <c r="D33" s="279"/>
      <c r="E33" s="274"/>
      <c r="F33" s="104"/>
      <c r="G33" s="27"/>
    </row>
    <row r="34" spans="1:7" x14ac:dyDescent="0.25">
      <c r="A34" s="282">
        <v>18</v>
      </c>
      <c r="B34" s="287" t="s">
        <v>72</v>
      </c>
      <c r="C34" s="291"/>
      <c r="D34" s="277"/>
      <c r="E34" s="273">
        <f>D34/2</f>
        <v>0</v>
      </c>
      <c r="F34" s="38"/>
      <c r="G34" s="27"/>
    </row>
    <row r="35" spans="1:7" x14ac:dyDescent="0.25">
      <c r="A35" s="282"/>
      <c r="B35" s="287"/>
      <c r="C35" s="291"/>
      <c r="D35" s="277"/>
      <c r="E35" s="274"/>
      <c r="F35" s="104"/>
      <c r="G35" s="27"/>
    </row>
    <row r="36" spans="1:7" ht="25.5" customHeight="1" x14ac:dyDescent="0.25">
      <c r="A36" s="9">
        <v>19</v>
      </c>
      <c r="B36" s="44" t="s">
        <v>73</v>
      </c>
      <c r="C36" s="62"/>
      <c r="D36" s="64"/>
      <c r="E36" s="124">
        <f>D36/2</f>
        <v>0</v>
      </c>
      <c r="F36" s="79"/>
    </row>
    <row r="37" spans="1:7" x14ac:dyDescent="0.25">
      <c r="A37" s="282">
        <v>20</v>
      </c>
      <c r="B37" s="283" t="s">
        <v>74</v>
      </c>
      <c r="C37" s="284"/>
      <c r="D37" s="277"/>
      <c r="E37" s="280">
        <f>D37/2</f>
        <v>0</v>
      </c>
      <c r="F37" s="105"/>
    </row>
    <row r="38" spans="1:7" ht="12.75" customHeight="1" x14ac:dyDescent="0.25">
      <c r="A38" s="282"/>
      <c r="B38" s="283"/>
      <c r="C38" s="284"/>
      <c r="D38" s="277"/>
      <c r="E38" s="281"/>
      <c r="F38" s="106"/>
    </row>
    <row r="39" spans="1:7" s="47" customFormat="1" ht="25.5" customHeight="1" x14ac:dyDescent="0.25">
      <c r="A39" s="46">
        <v>21</v>
      </c>
      <c r="B39" s="48" t="s">
        <v>75</v>
      </c>
      <c r="C39" s="63"/>
      <c r="D39" s="57"/>
      <c r="E39" s="125">
        <f>D39/2</f>
        <v>0</v>
      </c>
      <c r="F39" s="46"/>
    </row>
    <row r="40" spans="1:7" s="47" customFormat="1" ht="25.5" customHeight="1" x14ac:dyDescent="0.25">
      <c r="A40" s="96" t="s">
        <v>76</v>
      </c>
      <c r="B40" s="110" t="s">
        <v>77</v>
      </c>
      <c r="C40" s="97">
        <f>SUM(C29:C39)</f>
        <v>0</v>
      </c>
      <c r="D40" s="97">
        <f>SUM(D29:D39)</f>
        <v>0</v>
      </c>
      <c r="E40" s="98">
        <f>SUM(E29:E39)</f>
        <v>0</v>
      </c>
      <c r="F40" s="120"/>
    </row>
    <row r="41" spans="1:7" s="47" customFormat="1" ht="25.5" customHeight="1" x14ac:dyDescent="0.25">
      <c r="A41" s="285" t="s">
        <v>78</v>
      </c>
      <c r="B41" s="286"/>
      <c r="C41" s="108" t="s">
        <v>49</v>
      </c>
      <c r="D41" s="84" t="s">
        <v>33</v>
      </c>
      <c r="E41" s="84" t="s">
        <v>34</v>
      </c>
      <c r="F41" s="109" t="s">
        <v>61</v>
      </c>
    </row>
    <row r="42" spans="1:7" s="47" customFormat="1" ht="25.5" customHeight="1" x14ac:dyDescent="0.25">
      <c r="A42" s="50">
        <v>22</v>
      </c>
      <c r="B42" s="48" t="s">
        <v>79</v>
      </c>
      <c r="C42" s="57"/>
      <c r="D42" s="53"/>
      <c r="E42" s="126">
        <f t="shared" ref="E42:E50" si="1">D42/2</f>
        <v>0</v>
      </c>
      <c r="F42" s="46"/>
    </row>
    <row r="43" spans="1:7" s="47" customFormat="1" ht="25.5" customHeight="1" x14ac:dyDescent="0.25">
      <c r="A43" s="35"/>
      <c r="B43" s="45" t="s">
        <v>80</v>
      </c>
      <c r="C43" s="58"/>
      <c r="D43" s="58"/>
      <c r="E43" s="126">
        <f t="shared" si="1"/>
        <v>0</v>
      </c>
      <c r="F43" s="45"/>
    </row>
    <row r="44" spans="1:7" s="47" customFormat="1" ht="25.5" customHeight="1" x14ac:dyDescent="0.25">
      <c r="A44" s="51"/>
      <c r="B44" s="44" t="s">
        <v>81</v>
      </c>
      <c r="C44" s="55"/>
      <c r="D44" s="55"/>
      <c r="E44" s="127">
        <f t="shared" si="1"/>
        <v>0</v>
      </c>
      <c r="F44" s="9"/>
    </row>
    <row r="45" spans="1:7" s="47" customFormat="1" ht="25.5" customHeight="1" x14ac:dyDescent="0.25">
      <c r="A45" s="52"/>
      <c r="B45" s="45" t="s">
        <v>82</v>
      </c>
      <c r="C45" s="59"/>
      <c r="D45" s="59"/>
      <c r="E45" s="126">
        <f t="shared" si="1"/>
        <v>0</v>
      </c>
      <c r="F45" s="11"/>
    </row>
    <row r="46" spans="1:7" s="47" customFormat="1" ht="25.5" customHeight="1" x14ac:dyDescent="0.25">
      <c r="A46" s="9">
        <v>23</v>
      </c>
      <c r="B46" s="11" t="s">
        <v>83</v>
      </c>
      <c r="C46" s="59"/>
      <c r="D46" s="59"/>
      <c r="E46" s="126">
        <f t="shared" si="1"/>
        <v>0</v>
      </c>
      <c r="F46" s="11"/>
    </row>
    <row r="47" spans="1:7" s="47" customFormat="1" ht="25.5" customHeight="1" x14ac:dyDescent="0.25">
      <c r="A47" s="9">
        <v>24</v>
      </c>
      <c r="B47" s="11" t="s">
        <v>84</v>
      </c>
      <c r="C47" s="59"/>
      <c r="D47" s="65"/>
      <c r="E47" s="127">
        <f t="shared" si="1"/>
        <v>0</v>
      </c>
      <c r="F47" s="11"/>
    </row>
    <row r="48" spans="1:7" s="47" customFormat="1" ht="25.5" customHeight="1" x14ac:dyDescent="0.25">
      <c r="A48" s="9">
        <v>25</v>
      </c>
      <c r="B48" s="11" t="s">
        <v>85</v>
      </c>
      <c r="C48" s="59"/>
      <c r="D48" s="65"/>
      <c r="E48" s="126">
        <f t="shared" si="1"/>
        <v>0</v>
      </c>
      <c r="F48" s="11"/>
    </row>
    <row r="49" spans="1:6" s="47" customFormat="1" ht="25.5" customHeight="1" x14ac:dyDescent="0.25">
      <c r="A49" s="9">
        <v>26</v>
      </c>
      <c r="B49" s="11" t="s">
        <v>86</v>
      </c>
      <c r="C49" s="59"/>
      <c r="D49" s="59"/>
      <c r="E49" s="126">
        <f t="shared" si="1"/>
        <v>0</v>
      </c>
      <c r="F49" s="11"/>
    </row>
    <row r="50" spans="1:6" s="47" customFormat="1" ht="25.5" customHeight="1" x14ac:dyDescent="0.25">
      <c r="A50" s="9">
        <v>27</v>
      </c>
      <c r="B50" s="11" t="s">
        <v>75</v>
      </c>
      <c r="C50" s="59"/>
      <c r="D50" s="65"/>
      <c r="E50" s="127">
        <f t="shared" si="1"/>
        <v>0</v>
      </c>
      <c r="F50" s="11"/>
    </row>
    <row r="51" spans="1:6" s="47" customFormat="1" ht="25.5" customHeight="1" x14ac:dyDescent="0.25">
      <c r="A51" s="100" t="s">
        <v>87</v>
      </c>
      <c r="B51" s="110" t="s">
        <v>88</v>
      </c>
      <c r="C51" s="97">
        <f>SUM(C42:C50)</f>
        <v>0</v>
      </c>
      <c r="D51" s="97">
        <f>SUM(D42:D50)</f>
        <v>0</v>
      </c>
      <c r="E51" s="97">
        <f>SUM(E42:E50)</f>
        <v>0</v>
      </c>
      <c r="F51" s="31"/>
    </row>
    <row r="52" spans="1:6" s="47" customFormat="1" ht="25.5" customHeight="1" x14ac:dyDescent="0.25">
      <c r="A52" s="285" t="s">
        <v>89</v>
      </c>
      <c r="B52" s="286"/>
      <c r="C52" s="108" t="s">
        <v>49</v>
      </c>
      <c r="D52" s="84" t="s">
        <v>33</v>
      </c>
      <c r="E52" s="84" t="s">
        <v>34</v>
      </c>
      <c r="F52" s="109" t="s">
        <v>61</v>
      </c>
    </row>
    <row r="53" spans="1:6" s="47" customFormat="1" ht="25.5" customHeight="1" x14ac:dyDescent="0.25">
      <c r="A53" s="9">
        <v>28</v>
      </c>
      <c r="B53" s="11" t="s">
        <v>90</v>
      </c>
      <c r="C53" s="59"/>
      <c r="D53" s="59"/>
      <c r="E53" s="65">
        <f>D53/2</f>
        <v>0</v>
      </c>
      <c r="F53" s="11"/>
    </row>
    <row r="54" spans="1:6" s="47" customFormat="1" ht="25.5" customHeight="1" x14ac:dyDescent="0.25">
      <c r="A54" s="9">
        <v>29</v>
      </c>
      <c r="B54" s="11" t="s">
        <v>91</v>
      </c>
      <c r="C54" s="59"/>
      <c r="D54" s="59"/>
      <c r="E54" s="65">
        <f t="shared" ref="E54:E68" si="2">D54/2</f>
        <v>0</v>
      </c>
      <c r="F54" s="11"/>
    </row>
    <row r="55" spans="1:6" s="47" customFormat="1" ht="25.5" customHeight="1" x14ac:dyDescent="0.25">
      <c r="A55" s="9">
        <v>30</v>
      </c>
      <c r="B55" s="11" t="s">
        <v>92</v>
      </c>
      <c r="C55" s="59"/>
      <c r="D55" s="65"/>
      <c r="E55" s="65">
        <f t="shared" si="2"/>
        <v>0</v>
      </c>
      <c r="F55" s="11"/>
    </row>
    <row r="56" spans="1:6" s="47" customFormat="1" ht="25.5" customHeight="1" x14ac:dyDescent="0.25">
      <c r="A56" s="9">
        <v>31</v>
      </c>
      <c r="B56" s="11" t="s">
        <v>93</v>
      </c>
      <c r="C56" s="59"/>
      <c r="D56" s="65"/>
      <c r="E56" s="65">
        <f t="shared" si="2"/>
        <v>0</v>
      </c>
      <c r="F56" s="11"/>
    </row>
    <row r="57" spans="1:6" s="47" customFormat="1" ht="25.5" customHeight="1" x14ac:dyDescent="0.25">
      <c r="A57" s="9">
        <v>32</v>
      </c>
      <c r="B57" s="11" t="s">
        <v>94</v>
      </c>
      <c r="C57" s="59"/>
      <c r="D57" s="59"/>
      <c r="E57" s="65">
        <f t="shared" si="2"/>
        <v>0</v>
      </c>
      <c r="F57" s="11"/>
    </row>
    <row r="58" spans="1:6" s="47" customFormat="1" ht="25.5" customHeight="1" x14ac:dyDescent="0.25">
      <c r="A58" s="9">
        <v>33</v>
      </c>
      <c r="B58" s="11" t="s">
        <v>95</v>
      </c>
      <c r="C58" s="59"/>
      <c r="D58" s="65"/>
      <c r="E58" s="65">
        <f t="shared" si="2"/>
        <v>0</v>
      </c>
      <c r="F58" s="11"/>
    </row>
    <row r="59" spans="1:6" s="47" customFormat="1" ht="25.5" customHeight="1" x14ac:dyDescent="0.25">
      <c r="A59" s="9">
        <v>34</v>
      </c>
      <c r="B59" s="11" t="s">
        <v>96</v>
      </c>
      <c r="C59" s="59"/>
      <c r="D59" s="59"/>
      <c r="E59" s="65">
        <f t="shared" si="2"/>
        <v>0</v>
      </c>
      <c r="F59" s="11"/>
    </row>
    <row r="60" spans="1:6" s="47" customFormat="1" ht="25.5" customHeight="1" x14ac:dyDescent="0.25">
      <c r="A60" s="9">
        <v>35</v>
      </c>
      <c r="B60" s="11" t="s">
        <v>97</v>
      </c>
      <c r="C60" s="59"/>
      <c r="D60" s="59"/>
      <c r="E60" s="65">
        <f t="shared" si="2"/>
        <v>0</v>
      </c>
      <c r="F60" s="11"/>
    </row>
    <row r="61" spans="1:6" s="47" customFormat="1" ht="25.5" customHeight="1" x14ac:dyDescent="0.25">
      <c r="A61" s="9">
        <v>36</v>
      </c>
      <c r="B61" s="11" t="s">
        <v>98</v>
      </c>
      <c r="C61" s="59"/>
      <c r="D61" s="65"/>
      <c r="E61" s="65">
        <f t="shared" si="2"/>
        <v>0</v>
      </c>
      <c r="F61" s="11"/>
    </row>
    <row r="62" spans="1:6" s="47" customFormat="1" ht="25.5" customHeight="1" x14ac:dyDescent="0.25">
      <c r="A62" s="9">
        <v>37</v>
      </c>
      <c r="B62" s="11" t="s">
        <v>99</v>
      </c>
      <c r="C62" s="59"/>
      <c r="D62" s="59"/>
      <c r="E62" s="65">
        <f t="shared" si="2"/>
        <v>0</v>
      </c>
      <c r="F62" s="11"/>
    </row>
    <row r="63" spans="1:6" s="47" customFormat="1" ht="25.5" customHeight="1" x14ac:dyDescent="0.25">
      <c r="A63" s="9">
        <v>38</v>
      </c>
      <c r="B63" s="11" t="s">
        <v>100</v>
      </c>
      <c r="C63" s="59"/>
      <c r="D63" s="59"/>
      <c r="E63" s="65">
        <f t="shared" si="2"/>
        <v>0</v>
      </c>
      <c r="F63" s="11"/>
    </row>
    <row r="64" spans="1:6" s="47" customFormat="1" ht="25.5" customHeight="1" x14ac:dyDescent="0.25">
      <c r="A64" s="9">
        <v>39</v>
      </c>
      <c r="B64" s="11" t="s">
        <v>101</v>
      </c>
      <c r="C64" s="59"/>
      <c r="D64" s="59"/>
      <c r="E64" s="65">
        <f t="shared" si="2"/>
        <v>0</v>
      </c>
      <c r="F64" s="11"/>
    </row>
    <row r="65" spans="1:6" s="47" customFormat="1" ht="25.5" customHeight="1" x14ac:dyDescent="0.25">
      <c r="A65" s="9">
        <v>40</v>
      </c>
      <c r="B65" s="11" t="s">
        <v>102</v>
      </c>
      <c r="C65" s="59"/>
      <c r="D65" s="65"/>
      <c r="E65" s="65">
        <f t="shared" si="2"/>
        <v>0</v>
      </c>
      <c r="F65" s="11"/>
    </row>
    <row r="66" spans="1:6" s="47" customFormat="1" ht="25.5" customHeight="1" x14ac:dyDescent="0.25">
      <c r="A66" s="25">
        <v>41</v>
      </c>
      <c r="B66" s="11" t="s">
        <v>103</v>
      </c>
      <c r="C66" s="59"/>
      <c r="D66" s="59"/>
      <c r="E66" s="65">
        <f t="shared" si="2"/>
        <v>0</v>
      </c>
      <c r="F66" s="11"/>
    </row>
    <row r="67" spans="1:6" s="47" customFormat="1" ht="25.5" customHeight="1" x14ac:dyDescent="0.25">
      <c r="A67" s="37"/>
      <c r="B67" s="11" t="s">
        <v>104</v>
      </c>
      <c r="C67" s="59"/>
      <c r="D67" s="59"/>
      <c r="E67" s="65">
        <f t="shared" si="2"/>
        <v>0</v>
      </c>
      <c r="F67" s="11"/>
    </row>
    <row r="68" spans="1:6" s="47" customFormat="1" ht="25.5" customHeight="1" x14ac:dyDescent="0.25">
      <c r="A68" s="9">
        <v>42</v>
      </c>
      <c r="B68" s="11" t="s">
        <v>75</v>
      </c>
      <c r="C68" s="59"/>
      <c r="D68" s="59"/>
      <c r="E68" s="65">
        <f t="shared" si="2"/>
        <v>0</v>
      </c>
      <c r="F68" s="11"/>
    </row>
    <row r="69" spans="1:6" s="47" customFormat="1" ht="25.5" customHeight="1" x14ac:dyDescent="0.25">
      <c r="A69" s="96" t="s">
        <v>105</v>
      </c>
      <c r="B69" s="110" t="s">
        <v>106</v>
      </c>
      <c r="C69" s="97">
        <f>SUM(C53:C68)</f>
        <v>0</v>
      </c>
      <c r="D69" s="97">
        <f>SUM(D53:D68)</f>
        <v>0</v>
      </c>
      <c r="E69" s="97">
        <f>SUM(E53:E68)</f>
        <v>0</v>
      </c>
    </row>
    <row r="70" spans="1:6" s="47" customFormat="1" ht="25.5" customHeight="1" x14ac:dyDescent="0.25">
      <c r="A70" s="11"/>
      <c r="B70" s="54" t="s">
        <v>107</v>
      </c>
      <c r="C70" s="99">
        <f>SUM(C27+C40+C51+C69)</f>
        <v>0</v>
      </c>
      <c r="D70" s="99">
        <f>SUM(D27+D40+D51+D69)</f>
        <v>0</v>
      </c>
      <c r="E70" s="99">
        <f>SUM(E27+E40+E51+E69)</f>
        <v>0</v>
      </c>
    </row>
  </sheetData>
  <mergeCells count="45">
    <mergeCell ref="B23:B24"/>
    <mergeCell ref="C23:C24"/>
    <mergeCell ref="A1:F1"/>
    <mergeCell ref="A12:F12"/>
    <mergeCell ref="C15:C16"/>
    <mergeCell ref="B21:B22"/>
    <mergeCell ref="C19:C20"/>
    <mergeCell ref="A19:A20"/>
    <mergeCell ref="B19:B20"/>
    <mergeCell ref="B17:B18"/>
    <mergeCell ref="C21:C22"/>
    <mergeCell ref="E25:E26"/>
    <mergeCell ref="E15:E16"/>
    <mergeCell ref="E19:E20"/>
    <mergeCell ref="D21:D22"/>
    <mergeCell ref="E21:E22"/>
    <mergeCell ref="D19:D20"/>
    <mergeCell ref="D23:D24"/>
    <mergeCell ref="E23:E24"/>
    <mergeCell ref="D15:D16"/>
    <mergeCell ref="D17:D18"/>
    <mergeCell ref="E17:E18"/>
    <mergeCell ref="D25:D26"/>
    <mergeCell ref="A41:B41"/>
    <mergeCell ref="A34:A35"/>
    <mergeCell ref="B34:B35"/>
    <mergeCell ref="C25:C26"/>
    <mergeCell ref="A52:B52"/>
    <mergeCell ref="C32:C33"/>
    <mergeCell ref="C30:C31"/>
    <mergeCell ref="C34:C35"/>
    <mergeCell ref="B25:B26"/>
    <mergeCell ref="B32:B33"/>
    <mergeCell ref="A30:A31"/>
    <mergeCell ref="E37:E38"/>
    <mergeCell ref="A37:A38"/>
    <mergeCell ref="B37:B38"/>
    <mergeCell ref="C37:C38"/>
    <mergeCell ref="D37:D38"/>
    <mergeCell ref="E34:E35"/>
    <mergeCell ref="E32:E33"/>
    <mergeCell ref="E30:E31"/>
    <mergeCell ref="D30:D31"/>
    <mergeCell ref="D32:D33"/>
    <mergeCell ref="D34:D35"/>
  </mergeCells>
  <phoneticPr fontId="10" type="noConversion"/>
  <pageMargins left="0.39370078740157483" right="0.23622047244094491" top="0.19685039370078741" bottom="0.19685039370078741" header="0.22" footer="0.51181102362204722"/>
  <pageSetup scale="92" orientation="landscape" r:id="rId1"/>
  <headerFooter alignWithMargins="0"/>
  <rowBreaks count="2" manualBreakCount="2">
    <brk id="31" max="5" man="1"/>
    <brk id="57" max="5" man="1"/>
  </rowBreaks>
  <colBreaks count="1" manualBreakCount="1">
    <brk id="6"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5"/>
  <sheetViews>
    <sheetView tabSelected="1" zoomScale="110" zoomScaleNormal="110" workbookViewId="0">
      <selection activeCell="F10" sqref="F10"/>
    </sheetView>
  </sheetViews>
  <sheetFormatPr defaultRowHeight="13.2" x14ac:dyDescent="0.25"/>
  <cols>
    <col min="1" max="1" width="21" customWidth="1"/>
    <col min="2" max="2" width="19.5546875" customWidth="1"/>
    <col min="3" max="3" width="13.33203125" customWidth="1"/>
    <col min="4" max="4" width="10.88671875" customWidth="1"/>
    <col min="5" max="5" width="14.5546875" customWidth="1"/>
    <col min="6" max="6" width="17.5546875" customWidth="1"/>
    <col min="7" max="7" width="12.6640625" customWidth="1"/>
    <col min="8" max="8" width="9" customWidth="1"/>
    <col min="9" max="9" width="5.33203125" customWidth="1"/>
    <col min="10" max="10" width="7" customWidth="1"/>
    <col min="11" max="11" width="9.44140625" customWidth="1"/>
  </cols>
  <sheetData>
    <row r="1" spans="1:11" ht="18" customHeight="1" x14ac:dyDescent="0.25">
      <c r="A1" s="14"/>
      <c r="B1" s="17"/>
      <c r="C1" s="17"/>
      <c r="D1" s="17"/>
      <c r="E1" s="17"/>
      <c r="F1" s="17"/>
      <c r="G1" s="17"/>
      <c r="H1" s="141"/>
      <c r="I1" s="17"/>
      <c r="J1" s="17"/>
      <c r="K1" s="17"/>
    </row>
    <row r="2" spans="1:11" ht="18" customHeight="1" x14ac:dyDescent="0.3">
      <c r="A2" s="310" t="s">
        <v>108</v>
      </c>
      <c r="B2" s="266"/>
      <c r="C2" s="266"/>
      <c r="D2" s="266"/>
      <c r="E2" s="266"/>
      <c r="F2" s="266"/>
      <c r="G2" s="266"/>
      <c r="H2" s="311"/>
      <c r="I2" s="133"/>
      <c r="J2" s="133"/>
    </row>
    <row r="3" spans="1:11" ht="18" customHeight="1" x14ac:dyDescent="0.3">
      <c r="A3" s="142"/>
      <c r="B3" s="143"/>
      <c r="C3" s="143"/>
      <c r="D3" s="143"/>
      <c r="E3" s="143"/>
      <c r="F3" s="143"/>
      <c r="G3" s="143"/>
      <c r="H3" s="144"/>
      <c r="I3" s="1"/>
      <c r="J3" s="1"/>
    </row>
    <row r="4" spans="1:11" ht="18" customHeight="1" x14ac:dyDescent="0.3">
      <c r="A4" s="82"/>
      <c r="B4" s="82"/>
      <c r="C4" s="1"/>
      <c r="D4" s="1"/>
      <c r="E4" s="1"/>
      <c r="F4" s="1"/>
      <c r="G4" s="1"/>
      <c r="H4" s="1"/>
      <c r="I4" s="1"/>
      <c r="J4" s="1"/>
    </row>
    <row r="5" spans="1:11" ht="18" customHeight="1" x14ac:dyDescent="0.3">
      <c r="A5" s="145" t="s">
        <v>109</v>
      </c>
      <c r="B5" s="82"/>
      <c r="C5" s="1"/>
      <c r="D5" s="1"/>
      <c r="E5" s="1"/>
      <c r="F5" s="1"/>
      <c r="G5" s="1"/>
      <c r="H5" s="1"/>
      <c r="I5" s="1"/>
      <c r="J5" s="1"/>
    </row>
    <row r="6" spans="1:11" ht="18" customHeight="1" x14ac:dyDescent="0.3">
      <c r="A6" s="82"/>
      <c r="B6" s="82"/>
      <c r="C6" s="1"/>
      <c r="D6" s="1"/>
      <c r="E6" s="1"/>
      <c r="F6" s="1"/>
      <c r="G6" s="1"/>
      <c r="H6" s="1"/>
      <c r="I6" s="1"/>
      <c r="J6" s="1"/>
    </row>
    <row r="7" spans="1:11" ht="18" customHeight="1" x14ac:dyDescent="0.3">
      <c r="A7" s="178"/>
      <c r="B7" s="178"/>
      <c r="C7" s="47"/>
      <c r="D7" s="131" t="s">
        <v>110</v>
      </c>
      <c r="E7" s="47"/>
      <c r="F7" s="47"/>
      <c r="G7" s="1"/>
      <c r="H7" s="1"/>
      <c r="I7" s="1"/>
      <c r="J7" s="1"/>
    </row>
    <row r="8" spans="1:11" ht="18" customHeight="1" x14ac:dyDescent="0.25">
      <c r="A8" s="33"/>
      <c r="B8" s="179"/>
      <c r="C8" s="131" t="s">
        <v>111</v>
      </c>
      <c r="D8" s="131" t="s">
        <v>112</v>
      </c>
      <c r="E8" s="131" t="s">
        <v>113</v>
      </c>
      <c r="F8" s="131" t="s">
        <v>114</v>
      </c>
    </row>
    <row r="9" spans="1:11" ht="18" customHeight="1" x14ac:dyDescent="0.25">
      <c r="A9" s="54" t="s">
        <v>115</v>
      </c>
      <c r="B9" s="11"/>
      <c r="C9" s="175"/>
      <c r="D9" s="176">
        <v>10</v>
      </c>
      <c r="E9" s="175"/>
      <c r="F9" s="177">
        <f>SUM(C9*D9*E9)</f>
        <v>0</v>
      </c>
    </row>
    <row r="10" spans="1:11" s="47" customFormat="1" ht="24.9" customHeight="1" x14ac:dyDescent="0.25">
      <c r="A10" s="320" t="s">
        <v>185</v>
      </c>
      <c r="B10" s="321"/>
      <c r="C10" s="175"/>
      <c r="D10" s="176">
        <v>20</v>
      </c>
      <c r="E10" s="175"/>
      <c r="F10" s="177">
        <f>SUM(C10*D10*E10)</f>
        <v>0</v>
      </c>
    </row>
    <row r="11" spans="1:11" s="2" customFormat="1" ht="18" customHeight="1" x14ac:dyDescent="0.25">
      <c r="A11" s="180" t="s">
        <v>116</v>
      </c>
      <c r="B11" s="181"/>
      <c r="C11" s="181"/>
      <c r="D11" s="182"/>
      <c r="E11" s="183"/>
      <c r="F11" s="184">
        <f>SUM(F9:F10)</f>
        <v>0</v>
      </c>
      <c r="G11" s="89"/>
      <c r="H11"/>
      <c r="I11"/>
      <c r="J11"/>
      <c r="K11"/>
    </row>
    <row r="12" spans="1:11" s="2" customFormat="1" ht="18" customHeight="1" x14ac:dyDescent="0.25">
      <c r="A12" s="178"/>
      <c r="B12" s="178"/>
      <c r="C12" s="178"/>
      <c r="D12" s="185"/>
      <c r="E12" s="186"/>
      <c r="F12" s="187"/>
    </row>
    <row r="13" spans="1:11" ht="18" customHeight="1" x14ac:dyDescent="0.25">
      <c r="A13" s="33"/>
      <c r="B13" s="179"/>
      <c r="C13" s="131" t="s">
        <v>111</v>
      </c>
      <c r="D13" s="131" t="s">
        <v>112</v>
      </c>
      <c r="E13" s="131" t="s">
        <v>117</v>
      </c>
      <c r="F13" s="197" t="s">
        <v>114</v>
      </c>
    </row>
    <row r="14" spans="1:11" ht="18" customHeight="1" x14ac:dyDescent="0.25">
      <c r="A14" s="122" t="s">
        <v>118</v>
      </c>
      <c r="B14" s="188"/>
      <c r="C14" s="175"/>
      <c r="D14" s="176">
        <v>10</v>
      </c>
      <c r="E14" s="175"/>
      <c r="F14" s="177">
        <f>SUM(C14*D14*E14)</f>
        <v>0</v>
      </c>
    </row>
    <row r="15" spans="1:11" ht="24.9" customHeight="1" x14ac:dyDescent="0.25">
      <c r="A15" s="320" t="s">
        <v>185</v>
      </c>
      <c r="B15" s="321"/>
      <c r="C15" s="175"/>
      <c r="D15" s="176">
        <v>10.8</v>
      </c>
      <c r="E15" s="175"/>
      <c r="F15" s="177">
        <f>SUM(C15*D15*E15)</f>
        <v>0</v>
      </c>
    </row>
    <row r="16" spans="1:11" ht="18" customHeight="1" x14ac:dyDescent="0.25">
      <c r="A16" s="180" t="s">
        <v>116</v>
      </c>
      <c r="B16" s="181"/>
      <c r="C16" s="181"/>
      <c r="D16" s="182"/>
      <c r="E16" s="183"/>
      <c r="F16" s="184">
        <f>SUM(F14:F15)</f>
        <v>0</v>
      </c>
    </row>
    <row r="17" spans="1:11" ht="18" customHeight="1" x14ac:dyDescent="0.25">
      <c r="A17" s="189" t="s">
        <v>119</v>
      </c>
      <c r="B17" s="178"/>
      <c r="C17" s="47"/>
      <c r="D17" s="47"/>
      <c r="E17" s="47"/>
      <c r="F17" s="47"/>
    </row>
    <row r="18" spans="1:11" ht="18" customHeight="1" x14ac:dyDescent="0.25">
      <c r="A18" s="190" t="s">
        <v>120</v>
      </c>
      <c r="B18" s="188"/>
      <c r="C18" s="131" t="s">
        <v>111</v>
      </c>
      <c r="D18" s="131" t="s">
        <v>112</v>
      </c>
      <c r="E18" s="131" t="s">
        <v>117</v>
      </c>
      <c r="F18" s="197" t="s">
        <v>114</v>
      </c>
    </row>
    <row r="19" spans="1:11" ht="18" customHeight="1" x14ac:dyDescent="0.25">
      <c r="A19" s="191" t="s">
        <v>121</v>
      </c>
      <c r="B19" s="192"/>
      <c r="C19" s="175"/>
      <c r="D19" s="176">
        <v>6.15</v>
      </c>
      <c r="E19" s="175"/>
      <c r="F19" s="177">
        <f t="shared" ref="F19:F24" si="0">SUM(C19*D19*E19)</f>
        <v>0</v>
      </c>
      <c r="G19" s="308" t="s">
        <v>122</v>
      </c>
      <c r="H19" s="309"/>
      <c r="I19" s="132"/>
      <c r="J19" s="128"/>
      <c r="K19" s="139"/>
    </row>
    <row r="20" spans="1:11" ht="18" customHeight="1" x14ac:dyDescent="0.25">
      <c r="A20" s="193" t="s">
        <v>123</v>
      </c>
      <c r="B20" s="194"/>
      <c r="C20" s="175"/>
      <c r="D20" s="176">
        <v>8.6</v>
      </c>
      <c r="E20" s="175"/>
      <c r="F20" s="177">
        <f t="shared" si="0"/>
        <v>0</v>
      </c>
      <c r="G20" s="308"/>
      <c r="H20" s="309"/>
      <c r="I20" s="132"/>
      <c r="J20" s="128"/>
      <c r="K20" s="139"/>
    </row>
    <row r="21" spans="1:11" ht="18" customHeight="1" x14ac:dyDescent="0.25">
      <c r="A21" s="195" t="s">
        <v>124</v>
      </c>
      <c r="B21" s="194"/>
      <c r="C21" s="175"/>
      <c r="D21" s="176">
        <v>10</v>
      </c>
      <c r="E21" s="175"/>
      <c r="F21" s="177">
        <f t="shared" si="0"/>
        <v>0</v>
      </c>
      <c r="G21" s="308"/>
      <c r="H21" s="309"/>
      <c r="I21" s="132"/>
      <c r="J21" s="129"/>
      <c r="K21" s="140"/>
    </row>
    <row r="22" spans="1:11" ht="24.9" customHeight="1" x14ac:dyDescent="0.25">
      <c r="A22" s="318" t="s">
        <v>186</v>
      </c>
      <c r="B22" s="319"/>
      <c r="C22" s="175"/>
      <c r="D22" s="176">
        <v>0.3</v>
      </c>
      <c r="E22" s="175"/>
      <c r="F22" s="177">
        <f t="shared" si="0"/>
        <v>0</v>
      </c>
      <c r="G22" s="308"/>
      <c r="H22" s="309"/>
      <c r="I22" s="132"/>
      <c r="J22" s="129"/>
      <c r="K22" s="140"/>
    </row>
    <row r="23" spans="1:11" ht="24.9" customHeight="1" x14ac:dyDescent="0.25">
      <c r="A23" s="198" t="s">
        <v>125</v>
      </c>
      <c r="B23" s="199"/>
      <c r="C23" s="200"/>
      <c r="D23" s="201">
        <v>10</v>
      </c>
      <c r="E23" s="175"/>
      <c r="F23" s="177">
        <f t="shared" si="0"/>
        <v>0</v>
      </c>
      <c r="G23" s="308"/>
      <c r="H23" s="309"/>
      <c r="I23" s="132"/>
      <c r="J23" s="129"/>
      <c r="K23" s="140"/>
    </row>
    <row r="24" spans="1:11" ht="40.049999999999997" customHeight="1" x14ac:dyDescent="0.25">
      <c r="A24" s="322" t="s">
        <v>197</v>
      </c>
      <c r="B24" s="323"/>
      <c r="C24" s="202"/>
      <c r="D24" s="201">
        <v>10.8</v>
      </c>
      <c r="E24" s="175"/>
      <c r="F24" s="177">
        <f t="shared" si="0"/>
        <v>0</v>
      </c>
      <c r="G24" s="308"/>
      <c r="H24" s="309"/>
      <c r="I24" s="132"/>
      <c r="K24" s="67"/>
    </row>
    <row r="25" spans="1:11" ht="18" customHeight="1" x14ac:dyDescent="0.25">
      <c r="A25" s="180" t="s">
        <v>116</v>
      </c>
      <c r="B25" s="181"/>
      <c r="C25" s="181"/>
      <c r="D25" s="182"/>
      <c r="E25" s="183"/>
      <c r="F25" s="184">
        <f>SUM(F19:F24)</f>
        <v>0</v>
      </c>
      <c r="K25" s="67"/>
    </row>
    <row r="26" spans="1:11" ht="18" customHeight="1" x14ac:dyDescent="0.25">
      <c r="A26" s="196"/>
      <c r="B26" s="47"/>
      <c r="C26" s="47"/>
      <c r="D26" s="47"/>
      <c r="E26" s="47"/>
      <c r="F26" s="47"/>
      <c r="K26" s="67"/>
    </row>
    <row r="27" spans="1:11" ht="30" customHeight="1" x14ac:dyDescent="0.25">
      <c r="A27" s="122" t="s">
        <v>126</v>
      </c>
      <c r="B27" s="189"/>
      <c r="C27" s="84" t="s">
        <v>198</v>
      </c>
      <c r="D27" s="131" t="s">
        <v>127</v>
      </c>
      <c r="E27" s="131" t="s">
        <v>117</v>
      </c>
      <c r="F27" s="197" t="s">
        <v>114</v>
      </c>
      <c r="K27" s="67"/>
    </row>
    <row r="28" spans="1:11" ht="18" customHeight="1" x14ac:dyDescent="0.25">
      <c r="A28" s="191" t="s">
        <v>128</v>
      </c>
      <c r="B28" s="196"/>
      <c r="C28" s="175"/>
      <c r="D28" s="176">
        <v>5</v>
      </c>
      <c r="E28" s="175"/>
      <c r="F28" s="177">
        <f>SUM(C28*D28*E28)</f>
        <v>0</v>
      </c>
      <c r="K28" s="67"/>
    </row>
    <row r="29" spans="1:11" s="146" customFormat="1" ht="24.9" customHeight="1" x14ac:dyDescent="0.25">
      <c r="A29" s="320" t="s">
        <v>187</v>
      </c>
      <c r="B29" s="321"/>
      <c r="C29" s="205"/>
      <c r="D29" s="206">
        <v>5.4</v>
      </c>
      <c r="E29" s="207"/>
      <c r="F29" s="208">
        <f>SUM(C29*D29*E29)</f>
        <v>0</v>
      </c>
      <c r="K29" s="158"/>
    </row>
    <row r="30" spans="1:11" ht="18" customHeight="1" x14ac:dyDescent="0.25">
      <c r="A30" s="209" t="s">
        <v>129</v>
      </c>
      <c r="B30" s="210"/>
      <c r="C30" s="210"/>
      <c r="D30" s="211"/>
      <c r="E30" s="210"/>
      <c r="F30" s="212">
        <f>SUM(F28:F28)</f>
        <v>0</v>
      </c>
      <c r="K30" s="67"/>
    </row>
    <row r="31" spans="1:11" ht="19.5" customHeight="1" x14ac:dyDescent="0.25">
      <c r="A31" s="209" t="s">
        <v>130</v>
      </c>
      <c r="B31" s="210"/>
      <c r="C31" s="33"/>
      <c r="D31" s="213"/>
      <c r="E31" s="33"/>
      <c r="F31" s="212">
        <f>SUM(F11,F16,F25,F30)</f>
        <v>0</v>
      </c>
      <c r="K31" s="67"/>
    </row>
    <row r="32" spans="1:11" x14ac:dyDescent="0.25">
      <c r="A32" s="214"/>
      <c r="B32" s="47"/>
      <c r="C32" s="47"/>
      <c r="D32" s="47"/>
      <c r="E32" s="47"/>
      <c r="F32" s="47"/>
      <c r="K32" s="67"/>
    </row>
    <row r="33" spans="1:14" x14ac:dyDescent="0.25">
      <c r="A33" s="47"/>
      <c r="B33" s="47"/>
      <c r="C33" s="47"/>
      <c r="D33" s="47"/>
      <c r="E33" s="47"/>
      <c r="F33" s="47"/>
      <c r="K33" s="67"/>
    </row>
    <row r="34" spans="1:14" ht="18" customHeight="1" x14ac:dyDescent="0.25">
      <c r="A34" s="122" t="s">
        <v>131</v>
      </c>
      <c r="B34" s="189"/>
      <c r="C34" s="196"/>
      <c r="D34" s="196"/>
      <c r="E34" s="196"/>
      <c r="F34" s="196"/>
      <c r="G34" s="215"/>
    </row>
    <row r="35" spans="1:14" ht="80.099999999999994" customHeight="1" x14ac:dyDescent="0.25">
      <c r="A35" s="30"/>
      <c r="B35" s="216" t="s">
        <v>132</v>
      </c>
      <c r="C35" s="217" t="s">
        <v>133</v>
      </c>
      <c r="D35" s="84" t="s">
        <v>190</v>
      </c>
      <c r="E35" s="131" t="s">
        <v>134</v>
      </c>
      <c r="F35" s="84" t="s">
        <v>135</v>
      </c>
      <c r="G35" s="197" t="s">
        <v>114</v>
      </c>
    </row>
    <row r="36" spans="1:14" s="47" customFormat="1" ht="18" customHeight="1" x14ac:dyDescent="0.25">
      <c r="A36" s="44" t="s">
        <v>7</v>
      </c>
      <c r="B36" s="34"/>
      <c r="C36" s="207"/>
      <c r="D36" s="218">
        <v>19916</v>
      </c>
      <c r="E36" s="219">
        <f>SUM(C36*D36)</f>
        <v>0</v>
      </c>
      <c r="F36" s="207"/>
      <c r="G36" s="220">
        <f>IF(F36=12,E36*1,IF(F36=11,E36*0.915068,IF(F36=10,E36*0.830137,IF(F36=9,E36*0.747945,IF(F36=8,E36*0.663014,0)))))</f>
        <v>0</v>
      </c>
    </row>
    <row r="37" spans="1:14" s="47" customFormat="1" ht="18" customHeight="1" x14ac:dyDescent="0.25">
      <c r="A37" s="44" t="s">
        <v>8</v>
      </c>
      <c r="B37" s="42"/>
      <c r="C37" s="207"/>
      <c r="D37" s="218">
        <v>8260</v>
      </c>
      <c r="E37" s="219">
        <f>SUM(C37*D37)</f>
        <v>0</v>
      </c>
      <c r="F37" s="207"/>
      <c r="G37" s="220">
        <f>IF(F37=12,E37*1,IF(F37=11,E37*0.915068,IF(F37=10,E37*0.830137,IF(F37=9,E37*0.747945,IF(F37=8,E37*0.663014,0)))))</f>
        <v>0</v>
      </c>
    </row>
    <row r="38" spans="1:14" s="47" customFormat="1" ht="18" customHeight="1" x14ac:dyDescent="0.25">
      <c r="A38" s="44" t="s">
        <v>136</v>
      </c>
      <c r="B38" s="42"/>
      <c r="C38" s="207"/>
      <c r="D38" s="218">
        <v>3762</v>
      </c>
      <c r="E38" s="219">
        <f>SUM(C38*D38)</f>
        <v>0</v>
      </c>
      <c r="F38" s="207"/>
      <c r="G38" s="220">
        <f>IF(F38=12,E38*1,IF(F38=11,E38*0.915068,IF(F38=10,E38*0.830137,IF(F38=9,E38*0.747945,IF(F38=8,E38*0.663014,0)))))</f>
        <v>0</v>
      </c>
    </row>
    <row r="39" spans="1:14" s="90" customFormat="1" ht="18.75" customHeight="1" x14ac:dyDescent="0.25">
      <c r="A39" s="221" t="s">
        <v>137</v>
      </c>
      <c r="B39" s="207"/>
      <c r="C39" s="207"/>
      <c r="D39" s="222">
        <v>2566</v>
      </c>
      <c r="E39" s="223">
        <f>IF(B39&lt;=5,C39*D39,IF(B39=6,((D39+513)*C39),IF(B39=7,((D39+(513*2))*C39),IF(B39=8,((D39+(513*3))*C39),IF(B39=9,((D39+(513*4))*C39),IF(B39=10,((D39+(513*5))*C39)))))))</f>
        <v>0</v>
      </c>
      <c r="F39" s="207"/>
      <c r="G39" s="220">
        <f>IF(F39=12,E39*1,IF(F39=11,E39*91.67%,IF(F39=10,E39*83.33%,IF(F39=9,E39*75%,IF(F39=8,E39*66.67%,0)))))</f>
        <v>0</v>
      </c>
    </row>
    <row r="40" spans="1:14" ht="18" customHeight="1" x14ac:dyDescent="0.25">
      <c r="A40" s="30"/>
      <c r="B40" s="196"/>
      <c r="C40" s="196"/>
      <c r="D40" s="224"/>
      <c r="E40" s="224"/>
      <c r="F40" s="225" t="s">
        <v>116</v>
      </c>
      <c r="G40" s="226">
        <f>SUM(G36:G39)</f>
        <v>0</v>
      </c>
    </row>
    <row r="41" spans="1:14" ht="18" customHeight="1" x14ac:dyDescent="0.25">
      <c r="A41" s="227" t="s">
        <v>189</v>
      </c>
      <c r="B41" s="227"/>
      <c r="C41" s="227"/>
      <c r="D41" s="227"/>
      <c r="E41" s="227"/>
      <c r="F41" s="178"/>
      <c r="G41" s="228"/>
      <c r="H41" s="2"/>
      <c r="I41" s="2"/>
      <c r="J41" s="2"/>
      <c r="K41" s="2"/>
      <c r="L41" s="2"/>
      <c r="M41" s="2"/>
    </row>
    <row r="42" spans="1:14" x14ac:dyDescent="0.25">
      <c r="A42" s="229" t="s">
        <v>138</v>
      </c>
      <c r="B42" s="229"/>
      <c r="C42" s="47"/>
      <c r="D42" s="47"/>
      <c r="E42" s="47"/>
      <c r="F42" s="47"/>
    </row>
    <row r="43" spans="1:14" x14ac:dyDescent="0.25">
      <c r="A43" s="230" t="s">
        <v>139</v>
      </c>
      <c r="B43" s="47"/>
      <c r="C43" s="47"/>
      <c r="D43" s="47"/>
      <c r="E43" s="47"/>
      <c r="F43" s="231"/>
    </row>
    <row r="44" spans="1:14" x14ac:dyDescent="0.25">
      <c r="A44" s="230" t="s">
        <v>140</v>
      </c>
      <c r="B44" s="47"/>
      <c r="C44" s="47"/>
      <c r="D44" s="47"/>
      <c r="E44" s="47"/>
      <c r="F44" s="47"/>
    </row>
    <row r="45" spans="1:14" x14ac:dyDescent="0.25">
      <c r="A45" s="230" t="s">
        <v>141</v>
      </c>
      <c r="B45" s="47"/>
      <c r="C45" s="47"/>
      <c r="D45" s="47"/>
      <c r="E45" s="47"/>
      <c r="F45" s="231"/>
    </row>
    <row r="46" spans="1:14" x14ac:dyDescent="0.25">
      <c r="A46" s="229" t="s">
        <v>142</v>
      </c>
      <c r="B46" s="229"/>
      <c r="C46" s="229"/>
      <c r="D46" s="229"/>
      <c r="E46" s="229"/>
      <c r="F46" s="229"/>
      <c r="G46" s="232"/>
    </row>
    <row r="47" spans="1:14" x14ac:dyDescent="0.25">
      <c r="A47" s="230" t="s">
        <v>143</v>
      </c>
      <c r="B47" s="230"/>
      <c r="C47" s="230"/>
      <c r="D47" s="230"/>
      <c r="E47" s="230"/>
      <c r="F47" s="230"/>
      <c r="G47" s="67"/>
      <c r="H47" s="67"/>
      <c r="I47" s="67"/>
      <c r="J47" s="67"/>
      <c r="K47" s="67"/>
      <c r="L47" s="67"/>
      <c r="M47" s="67"/>
      <c r="N47" s="67"/>
    </row>
    <row r="48" spans="1:14" x14ac:dyDescent="0.25">
      <c r="A48" s="47"/>
      <c r="B48" s="47"/>
      <c r="C48" s="47"/>
      <c r="D48" s="47"/>
      <c r="E48" s="230"/>
      <c r="F48" s="47"/>
    </row>
    <row r="49" spans="1:6" x14ac:dyDescent="0.25">
      <c r="A49" s="230" t="s">
        <v>188</v>
      </c>
      <c r="B49" s="47"/>
      <c r="C49" s="47"/>
      <c r="D49" s="47"/>
      <c r="E49" s="230" t="s">
        <v>191</v>
      </c>
      <c r="F49" s="47"/>
    </row>
    <row r="50" spans="1:6" x14ac:dyDescent="0.25">
      <c r="A50" s="230" t="s">
        <v>192</v>
      </c>
      <c r="B50" s="47"/>
      <c r="C50" s="47"/>
      <c r="D50" s="47"/>
      <c r="E50" s="47"/>
      <c r="F50" s="47"/>
    </row>
    <row r="51" spans="1:6" ht="13.8" thickBot="1" x14ac:dyDescent="0.3">
      <c r="A51" s="47"/>
      <c r="B51" s="47"/>
      <c r="C51" s="47"/>
      <c r="D51" s="47"/>
      <c r="E51" s="47"/>
      <c r="F51" s="47"/>
    </row>
    <row r="52" spans="1:6" ht="15" customHeight="1" x14ac:dyDescent="0.25">
      <c r="A52" s="312" t="s">
        <v>180</v>
      </c>
      <c r="B52" s="313"/>
      <c r="C52" s="313"/>
      <c r="D52" s="313"/>
      <c r="E52" s="313"/>
      <c r="F52" s="314"/>
    </row>
    <row r="53" spans="1:6" ht="15.75" customHeight="1" thickBot="1" x14ac:dyDescent="0.3">
      <c r="A53" s="315" t="s">
        <v>200</v>
      </c>
      <c r="B53" s="316"/>
      <c r="C53" s="316"/>
      <c r="D53" s="316"/>
      <c r="E53" s="316"/>
      <c r="F53" s="317"/>
    </row>
    <row r="54" spans="1:6" s="146" customFormat="1" ht="90" customHeight="1" thickBot="1" x14ac:dyDescent="0.3">
      <c r="A54" s="233" t="s">
        <v>181</v>
      </c>
      <c r="B54" s="234" t="s">
        <v>7</v>
      </c>
      <c r="C54" s="234" t="s">
        <v>182</v>
      </c>
      <c r="D54" s="234" t="s">
        <v>9</v>
      </c>
      <c r="E54" s="234" t="s">
        <v>183</v>
      </c>
      <c r="F54" s="235" t="s">
        <v>199</v>
      </c>
    </row>
    <row r="55" spans="1:6" ht="40.200000000000003" thickBot="1" x14ac:dyDescent="0.3">
      <c r="A55" s="233" t="s">
        <v>184</v>
      </c>
      <c r="B55" s="236" t="s">
        <v>193</v>
      </c>
      <c r="C55" s="237" t="s">
        <v>194</v>
      </c>
      <c r="D55" s="238" t="s">
        <v>195</v>
      </c>
      <c r="E55" s="239" t="s">
        <v>191</v>
      </c>
      <c r="F55" s="240" t="s">
        <v>196</v>
      </c>
    </row>
  </sheetData>
  <sheetProtection selectLockedCells="1"/>
  <mergeCells count="9">
    <mergeCell ref="G19:H24"/>
    <mergeCell ref="A2:H2"/>
    <mergeCell ref="A52:F52"/>
    <mergeCell ref="A53:F53"/>
    <mergeCell ref="A22:B22"/>
    <mergeCell ref="A10:B10"/>
    <mergeCell ref="A15:B15"/>
    <mergeCell ref="A29:B29"/>
    <mergeCell ref="A24:B24"/>
  </mergeCells>
  <phoneticPr fontId="10" type="noConversion"/>
  <dataValidations count="1">
    <dataValidation type="list" allowBlank="1" showInputMessage="1" showErrorMessage="1" sqref="F36:F39" xr:uid="{00000000-0002-0000-0200-000000000000}">
      <formula1>" -,8,9,10,11,12"</formula1>
    </dataValidation>
  </dataValidations>
  <pageMargins left="0.35" right="0.17" top="0.56000000000000005" bottom="0.21" header="0.5" footer="0.38"/>
  <pageSetup scale="6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51"/>
  <sheetViews>
    <sheetView topLeftCell="A2" workbookViewId="0">
      <selection activeCell="J15" sqref="J15"/>
    </sheetView>
  </sheetViews>
  <sheetFormatPr defaultRowHeight="13.2" x14ac:dyDescent="0.25"/>
  <cols>
    <col min="1" max="1" width="13.109375" customWidth="1"/>
    <col min="2" max="2" width="29.44140625" customWidth="1"/>
    <col min="3" max="3" width="25.33203125" customWidth="1"/>
    <col min="4" max="4" width="8.5546875" customWidth="1"/>
    <col min="5" max="5" width="12.5546875" customWidth="1"/>
    <col min="6" max="7" width="15" customWidth="1"/>
  </cols>
  <sheetData>
    <row r="2" spans="1:7" ht="15.6" x14ac:dyDescent="0.3">
      <c r="A2" s="266" t="s">
        <v>144</v>
      </c>
      <c r="B2" s="266"/>
      <c r="C2" s="266"/>
      <c r="D2" s="266"/>
      <c r="E2" s="266"/>
      <c r="F2" s="266"/>
      <c r="G2" s="266"/>
    </row>
    <row r="3" spans="1:7" ht="15.6" x14ac:dyDescent="0.3">
      <c r="A3" s="1"/>
      <c r="B3" s="1"/>
      <c r="C3" s="1"/>
      <c r="D3" s="1"/>
      <c r="E3" s="1"/>
      <c r="F3" s="1"/>
      <c r="G3" s="1"/>
    </row>
    <row r="4" spans="1:7" ht="15.75" customHeight="1" x14ac:dyDescent="0.25">
      <c r="A4" s="170" t="s">
        <v>145</v>
      </c>
      <c r="B4" s="170"/>
      <c r="C4" s="171" t="s">
        <v>146</v>
      </c>
      <c r="D4" s="40"/>
      <c r="E4" s="40"/>
      <c r="F4" s="40"/>
      <c r="G4" s="40"/>
    </row>
    <row r="5" spans="1:7" ht="15.75" customHeight="1" x14ac:dyDescent="0.25">
      <c r="A5" s="170" t="s">
        <v>147</v>
      </c>
      <c r="B5" s="170"/>
      <c r="C5" s="172"/>
      <c r="D5" s="41"/>
      <c r="E5" s="41"/>
      <c r="F5" s="41"/>
      <c r="G5" s="41"/>
    </row>
    <row r="6" spans="1:7" ht="15.75" customHeight="1" x14ac:dyDescent="0.25">
      <c r="A6" s="170" t="s">
        <v>174</v>
      </c>
      <c r="B6" s="170"/>
      <c r="C6" s="170"/>
      <c r="D6" s="41"/>
      <c r="E6" s="41"/>
      <c r="F6" s="40"/>
      <c r="G6" s="40"/>
    </row>
    <row r="7" spans="1:7" ht="15.75" customHeight="1" x14ac:dyDescent="0.25">
      <c r="A7" s="170" t="s">
        <v>148</v>
      </c>
      <c r="B7" s="170"/>
      <c r="C7" s="170"/>
      <c r="D7" s="130" t="s">
        <v>146</v>
      </c>
      <c r="E7" s="40"/>
      <c r="F7" s="40"/>
      <c r="G7" s="40"/>
    </row>
    <row r="8" spans="1:7" ht="15.75" customHeight="1" x14ac:dyDescent="0.25">
      <c r="A8" s="173" t="s">
        <v>179</v>
      </c>
      <c r="B8" s="170"/>
      <c r="C8" s="174"/>
      <c r="D8" s="41"/>
      <c r="E8" s="41"/>
      <c r="F8" s="41"/>
      <c r="G8" s="41"/>
    </row>
    <row r="10" spans="1:7" ht="12.75" customHeight="1" x14ac:dyDescent="0.25">
      <c r="A10" s="324" t="s">
        <v>175</v>
      </c>
      <c r="B10" s="324" t="s">
        <v>149</v>
      </c>
      <c r="C10" s="326" t="s">
        <v>150</v>
      </c>
      <c r="D10" s="327"/>
      <c r="E10" s="327"/>
      <c r="F10" s="327"/>
      <c r="G10" s="328"/>
    </row>
    <row r="11" spans="1:7" ht="52.8" x14ac:dyDescent="0.25">
      <c r="A11" s="325"/>
      <c r="B11" s="325"/>
      <c r="C11" s="137" t="s">
        <v>151</v>
      </c>
      <c r="D11" s="138" t="s">
        <v>177</v>
      </c>
      <c r="E11" s="138" t="s">
        <v>152</v>
      </c>
      <c r="F11" s="84" t="s">
        <v>153</v>
      </c>
      <c r="G11" s="84" t="s">
        <v>34</v>
      </c>
    </row>
    <row r="12" spans="1:7" x14ac:dyDescent="0.25">
      <c r="A12" s="85" t="s">
        <v>154</v>
      </c>
      <c r="B12" s="11" t="s">
        <v>155</v>
      </c>
      <c r="C12" s="46"/>
      <c r="D12" s="75"/>
      <c r="E12" s="115"/>
      <c r="F12" s="115"/>
      <c r="G12" s="19"/>
    </row>
    <row r="13" spans="1:7" x14ac:dyDescent="0.25">
      <c r="A13" s="85"/>
      <c r="B13" s="11"/>
      <c r="C13" s="20"/>
      <c r="D13" s="75"/>
      <c r="E13" s="115"/>
      <c r="F13" s="115">
        <f t="shared" ref="F13:F46" si="0">D13*E13*52</f>
        <v>0</v>
      </c>
      <c r="G13" s="19">
        <f t="shared" ref="G13:G47" si="1">F13/2</f>
        <v>0</v>
      </c>
    </row>
    <row r="14" spans="1:7" x14ac:dyDescent="0.25">
      <c r="A14" s="85"/>
      <c r="B14" s="11"/>
      <c r="C14" s="20"/>
      <c r="D14" s="75"/>
      <c r="E14" s="115"/>
      <c r="F14" s="115">
        <f t="shared" si="0"/>
        <v>0</v>
      </c>
      <c r="G14" s="19">
        <f t="shared" si="1"/>
        <v>0</v>
      </c>
    </row>
    <row r="15" spans="1:7" x14ac:dyDescent="0.25">
      <c r="A15" s="85"/>
      <c r="B15" s="11"/>
      <c r="C15" s="20"/>
      <c r="D15" s="75"/>
      <c r="E15" s="115"/>
      <c r="F15" s="115">
        <f t="shared" si="0"/>
        <v>0</v>
      </c>
      <c r="G15" s="19">
        <f t="shared" si="1"/>
        <v>0</v>
      </c>
    </row>
    <row r="16" spans="1:7" ht="12.15" customHeight="1" x14ac:dyDescent="0.25">
      <c r="A16" s="115"/>
      <c r="B16" s="11"/>
      <c r="C16" s="20"/>
      <c r="D16" s="75"/>
      <c r="E16" s="115"/>
      <c r="F16" s="115">
        <f t="shared" si="0"/>
        <v>0</v>
      </c>
      <c r="G16" s="19">
        <f t="shared" si="1"/>
        <v>0</v>
      </c>
    </row>
    <row r="17" spans="1:7" x14ac:dyDescent="0.25">
      <c r="A17" s="115" t="s">
        <v>154</v>
      </c>
      <c r="B17" s="16" t="s">
        <v>156</v>
      </c>
      <c r="C17" s="16"/>
      <c r="D17" s="75"/>
      <c r="E17" s="115"/>
      <c r="F17" s="115"/>
      <c r="G17" s="19"/>
    </row>
    <row r="18" spans="1:7" x14ac:dyDescent="0.25">
      <c r="A18" s="115"/>
      <c r="B18" s="16"/>
      <c r="C18" s="16"/>
      <c r="D18" s="75"/>
      <c r="E18" s="115"/>
      <c r="F18" s="115">
        <f t="shared" si="0"/>
        <v>0</v>
      </c>
      <c r="G18" s="19">
        <f t="shared" si="1"/>
        <v>0</v>
      </c>
    </row>
    <row r="19" spans="1:7" x14ac:dyDescent="0.25">
      <c r="A19" s="115"/>
      <c r="B19" s="16"/>
      <c r="C19" s="16"/>
      <c r="D19" s="75"/>
      <c r="E19" s="115"/>
      <c r="F19" s="115">
        <f t="shared" si="0"/>
        <v>0</v>
      </c>
      <c r="G19" s="19">
        <f t="shared" si="1"/>
        <v>0</v>
      </c>
    </row>
    <row r="20" spans="1:7" x14ac:dyDescent="0.25">
      <c r="A20" s="115"/>
      <c r="B20" s="16"/>
      <c r="C20" s="16"/>
      <c r="D20" s="75"/>
      <c r="E20" s="115"/>
      <c r="F20" s="115">
        <f t="shared" si="0"/>
        <v>0</v>
      </c>
      <c r="G20" s="19">
        <f t="shared" si="1"/>
        <v>0</v>
      </c>
    </row>
    <row r="21" spans="1:7" x14ac:dyDescent="0.25">
      <c r="A21" s="115"/>
      <c r="B21" s="16"/>
      <c r="C21" s="16"/>
      <c r="D21" s="75"/>
      <c r="E21" s="115"/>
      <c r="F21" s="115">
        <f t="shared" si="0"/>
        <v>0</v>
      </c>
      <c r="G21" s="19">
        <f t="shared" si="1"/>
        <v>0</v>
      </c>
    </row>
    <row r="22" spans="1:7" x14ac:dyDescent="0.25">
      <c r="A22" s="115" t="s">
        <v>154</v>
      </c>
      <c r="B22" s="16" t="s">
        <v>157</v>
      </c>
      <c r="C22" s="16"/>
      <c r="D22" s="75"/>
      <c r="E22" s="115"/>
      <c r="F22" s="115"/>
      <c r="G22" s="19"/>
    </row>
    <row r="23" spans="1:7" x14ac:dyDescent="0.25">
      <c r="A23" s="115"/>
      <c r="B23" s="16"/>
      <c r="C23" s="16"/>
      <c r="D23" s="75"/>
      <c r="E23" s="115"/>
      <c r="F23" s="115">
        <f t="shared" si="0"/>
        <v>0</v>
      </c>
      <c r="G23" s="19">
        <f t="shared" si="1"/>
        <v>0</v>
      </c>
    </row>
    <row r="24" spans="1:7" x14ac:dyDescent="0.25">
      <c r="A24" s="115"/>
      <c r="B24" s="16"/>
      <c r="C24" s="16"/>
      <c r="D24" s="75"/>
      <c r="E24" s="115"/>
      <c r="F24" s="115">
        <f t="shared" si="0"/>
        <v>0</v>
      </c>
      <c r="G24" s="19">
        <f t="shared" si="1"/>
        <v>0</v>
      </c>
    </row>
    <row r="25" spans="1:7" x14ac:dyDescent="0.25">
      <c r="A25" s="115"/>
      <c r="B25" s="16"/>
      <c r="C25" s="16"/>
      <c r="D25" s="75"/>
      <c r="E25" s="115"/>
      <c r="F25" s="115">
        <f t="shared" si="0"/>
        <v>0</v>
      </c>
      <c r="G25" s="19">
        <f t="shared" si="1"/>
        <v>0</v>
      </c>
    </row>
    <row r="26" spans="1:7" x14ac:dyDescent="0.25">
      <c r="A26" s="115"/>
      <c r="B26" s="16"/>
      <c r="C26" s="16"/>
      <c r="D26" s="75"/>
      <c r="E26" s="115"/>
      <c r="F26" s="115">
        <f t="shared" si="0"/>
        <v>0</v>
      </c>
      <c r="G26" s="19">
        <f t="shared" si="1"/>
        <v>0</v>
      </c>
    </row>
    <row r="27" spans="1:7" x14ac:dyDescent="0.25">
      <c r="A27" s="115"/>
      <c r="B27" s="16"/>
      <c r="C27" s="16"/>
      <c r="D27" s="75"/>
      <c r="E27" s="115"/>
      <c r="F27" s="115">
        <f t="shared" si="0"/>
        <v>0</v>
      </c>
      <c r="G27" s="19">
        <f t="shared" si="1"/>
        <v>0</v>
      </c>
    </row>
    <row r="28" spans="1:7" x14ac:dyDescent="0.25">
      <c r="A28" s="115"/>
      <c r="B28" s="16"/>
      <c r="C28" s="16"/>
      <c r="D28" s="75"/>
      <c r="E28" s="115"/>
      <c r="F28" s="115">
        <f t="shared" si="0"/>
        <v>0</v>
      </c>
      <c r="G28" s="19">
        <f t="shared" si="1"/>
        <v>0</v>
      </c>
    </row>
    <row r="29" spans="1:7" x14ac:dyDescent="0.25">
      <c r="A29" s="115"/>
      <c r="B29" s="16"/>
      <c r="C29" s="16"/>
      <c r="D29" s="75"/>
      <c r="E29" s="115"/>
      <c r="F29" s="115">
        <f t="shared" si="0"/>
        <v>0</v>
      </c>
      <c r="G29" s="19">
        <f t="shared" si="1"/>
        <v>0</v>
      </c>
    </row>
    <row r="30" spans="1:7" x14ac:dyDescent="0.25">
      <c r="A30" s="115"/>
      <c r="B30" s="16"/>
      <c r="C30" s="16"/>
      <c r="D30" s="75"/>
      <c r="E30" s="115"/>
      <c r="F30" s="115">
        <f t="shared" si="0"/>
        <v>0</v>
      </c>
      <c r="G30" s="19">
        <f t="shared" si="1"/>
        <v>0</v>
      </c>
    </row>
    <row r="31" spans="1:7" x14ac:dyDescent="0.25">
      <c r="A31" s="115"/>
      <c r="B31" s="16"/>
      <c r="C31" s="16"/>
      <c r="D31" s="75"/>
      <c r="E31" s="115"/>
      <c r="F31" s="115">
        <f t="shared" si="0"/>
        <v>0</v>
      </c>
      <c r="G31" s="19">
        <f t="shared" si="1"/>
        <v>0</v>
      </c>
    </row>
    <row r="32" spans="1:7" x14ac:dyDescent="0.25">
      <c r="A32" s="115"/>
      <c r="B32" s="16"/>
      <c r="C32" s="16"/>
      <c r="D32" s="75"/>
      <c r="E32" s="115"/>
      <c r="F32" s="115">
        <f t="shared" si="0"/>
        <v>0</v>
      </c>
      <c r="G32" s="19">
        <f t="shared" si="1"/>
        <v>0</v>
      </c>
    </row>
    <row r="33" spans="1:7" x14ac:dyDescent="0.25">
      <c r="A33" s="115"/>
      <c r="B33" s="16"/>
      <c r="C33" s="16"/>
      <c r="D33" s="75"/>
      <c r="E33" s="115"/>
      <c r="F33" s="115">
        <f t="shared" si="0"/>
        <v>0</v>
      </c>
      <c r="G33" s="19">
        <f t="shared" si="1"/>
        <v>0</v>
      </c>
    </row>
    <row r="34" spans="1:7" x14ac:dyDescent="0.25">
      <c r="A34" s="115"/>
      <c r="B34" s="16"/>
      <c r="C34" s="16"/>
      <c r="D34" s="75"/>
      <c r="E34" s="115"/>
      <c r="F34" s="115">
        <f t="shared" si="0"/>
        <v>0</v>
      </c>
      <c r="G34" s="19">
        <f t="shared" si="1"/>
        <v>0</v>
      </c>
    </row>
    <row r="35" spans="1:7" x14ac:dyDescent="0.25">
      <c r="A35" s="16"/>
      <c r="B35" s="16"/>
      <c r="C35" s="16"/>
      <c r="D35" s="75"/>
      <c r="E35" s="115"/>
      <c r="F35" s="115">
        <f t="shared" si="0"/>
        <v>0</v>
      </c>
      <c r="G35" s="19">
        <f t="shared" si="1"/>
        <v>0</v>
      </c>
    </row>
    <row r="36" spans="1:7" s="74" customFormat="1" ht="12.6" customHeight="1" x14ac:dyDescent="0.25">
      <c r="A36" s="72" t="s">
        <v>154</v>
      </c>
      <c r="B36" s="134" t="s">
        <v>158</v>
      </c>
      <c r="C36" s="73"/>
      <c r="D36" s="75"/>
      <c r="E36" s="115"/>
      <c r="F36" s="115"/>
      <c r="G36" s="19"/>
    </row>
    <row r="37" spans="1:7" s="74" customFormat="1" ht="12.6" customHeight="1" x14ac:dyDescent="0.25">
      <c r="A37" s="72"/>
      <c r="B37" s="134"/>
      <c r="C37" s="73"/>
      <c r="D37" s="75"/>
      <c r="E37" s="115"/>
      <c r="F37" s="115">
        <f>D37*E37*52</f>
        <v>0</v>
      </c>
      <c r="G37" s="19">
        <f t="shared" si="1"/>
        <v>0</v>
      </c>
    </row>
    <row r="38" spans="1:7" s="74" customFormat="1" ht="12.6" customHeight="1" x14ac:dyDescent="0.25">
      <c r="A38" s="72"/>
      <c r="B38" s="134"/>
      <c r="C38" s="73"/>
      <c r="D38" s="75"/>
      <c r="E38" s="115"/>
      <c r="F38" s="115">
        <f>D38*E38*52</f>
        <v>0</v>
      </c>
      <c r="G38" s="19">
        <f t="shared" si="1"/>
        <v>0</v>
      </c>
    </row>
    <row r="39" spans="1:7" s="74" customFormat="1" ht="13.95" customHeight="1" x14ac:dyDescent="0.25">
      <c r="A39" s="72"/>
      <c r="B39" s="134"/>
      <c r="C39" s="73"/>
      <c r="D39" s="75"/>
      <c r="E39" s="115"/>
      <c r="F39" s="115">
        <f t="shared" ref="F39" si="2">D39*E39*52</f>
        <v>0</v>
      </c>
      <c r="G39" s="19">
        <f t="shared" ref="G39" si="3">F39/2</f>
        <v>0</v>
      </c>
    </row>
    <row r="40" spans="1:7" s="74" customFormat="1" ht="13.95" customHeight="1" x14ac:dyDescent="0.25">
      <c r="A40" s="72"/>
      <c r="B40" s="134"/>
      <c r="C40" s="73"/>
      <c r="D40" s="75"/>
      <c r="E40" s="115"/>
      <c r="F40" s="115">
        <f t="shared" si="0"/>
        <v>0</v>
      </c>
      <c r="G40" s="19">
        <f t="shared" si="1"/>
        <v>0</v>
      </c>
    </row>
    <row r="41" spans="1:7" x14ac:dyDescent="0.25">
      <c r="A41" s="115" t="s">
        <v>154</v>
      </c>
      <c r="B41" s="16" t="s">
        <v>159</v>
      </c>
      <c r="C41" s="16"/>
      <c r="D41" s="75"/>
      <c r="E41" s="115"/>
      <c r="F41" s="115"/>
      <c r="G41" s="19"/>
    </row>
    <row r="42" spans="1:7" x14ac:dyDescent="0.25">
      <c r="A42" s="115"/>
      <c r="B42" s="24" t="s">
        <v>160</v>
      </c>
      <c r="C42" s="16"/>
      <c r="D42" s="75"/>
      <c r="E42" s="115"/>
      <c r="F42" s="115">
        <f t="shared" si="0"/>
        <v>0</v>
      </c>
      <c r="G42" s="19">
        <f t="shared" si="1"/>
        <v>0</v>
      </c>
    </row>
    <row r="43" spans="1:7" x14ac:dyDescent="0.25">
      <c r="A43" s="115"/>
      <c r="B43" s="24"/>
      <c r="C43" s="16"/>
      <c r="D43" s="75"/>
      <c r="E43" s="115"/>
      <c r="F43" s="115">
        <f t="shared" si="0"/>
        <v>0</v>
      </c>
      <c r="G43" s="19">
        <f t="shared" si="1"/>
        <v>0</v>
      </c>
    </row>
    <row r="44" spans="1:7" x14ac:dyDescent="0.25">
      <c r="A44" s="115"/>
      <c r="B44" s="135"/>
      <c r="C44" s="136"/>
      <c r="D44" s="75"/>
      <c r="E44" s="115"/>
      <c r="F44" s="115">
        <f t="shared" si="0"/>
        <v>0</v>
      </c>
      <c r="G44" s="19">
        <f t="shared" si="1"/>
        <v>0</v>
      </c>
    </row>
    <row r="45" spans="1:7" x14ac:dyDescent="0.25">
      <c r="A45" s="115"/>
      <c r="B45" s="16"/>
      <c r="C45" s="16"/>
      <c r="D45" s="75"/>
      <c r="E45" s="115"/>
      <c r="F45" s="115">
        <f t="shared" si="0"/>
        <v>0</v>
      </c>
      <c r="G45" s="19">
        <f t="shared" si="1"/>
        <v>0</v>
      </c>
    </row>
    <row r="46" spans="1:7" x14ac:dyDescent="0.25">
      <c r="A46" s="115"/>
      <c r="B46" s="16"/>
      <c r="C46" s="16"/>
      <c r="D46" s="75"/>
      <c r="E46" s="115"/>
      <c r="F46" s="115">
        <f t="shared" si="0"/>
        <v>0</v>
      </c>
      <c r="G46" s="19">
        <f t="shared" si="1"/>
        <v>0</v>
      </c>
    </row>
    <row r="47" spans="1:7" ht="13.8" thickBot="1" x14ac:dyDescent="0.3">
      <c r="A47" s="116"/>
      <c r="B47" s="117"/>
      <c r="C47" s="117"/>
      <c r="D47" s="75"/>
      <c r="E47" s="115"/>
      <c r="F47" s="115">
        <f>D47*E47*52</f>
        <v>0</v>
      </c>
      <c r="G47" s="19">
        <f t="shared" si="1"/>
        <v>0</v>
      </c>
    </row>
    <row r="48" spans="1:7" ht="30" thickTop="1" thickBot="1" x14ac:dyDescent="0.3">
      <c r="A48" s="23">
        <f>SUM(A12:A47)</f>
        <v>0</v>
      </c>
      <c r="B48" s="22" t="s">
        <v>161</v>
      </c>
      <c r="C48" s="21"/>
      <c r="D48" s="21"/>
      <c r="E48" s="23"/>
      <c r="F48" s="118">
        <f>SUM(F12:F47)</f>
        <v>0</v>
      </c>
      <c r="G48" s="119">
        <f>F48/2</f>
        <v>0</v>
      </c>
    </row>
    <row r="49" spans="1:7" ht="13.8" thickTop="1" x14ac:dyDescent="0.25"/>
    <row r="51" spans="1:7" x14ac:dyDescent="0.25">
      <c r="A51" s="242" t="s">
        <v>176</v>
      </c>
      <c r="B51" s="242"/>
      <c r="C51" s="242"/>
      <c r="D51" s="242"/>
      <c r="E51" s="242"/>
      <c r="F51" s="242"/>
      <c r="G51" s="242"/>
    </row>
  </sheetData>
  <mergeCells count="5">
    <mergeCell ref="A10:A11"/>
    <mergeCell ref="B10:B11"/>
    <mergeCell ref="A51:G51"/>
    <mergeCell ref="A2:G2"/>
    <mergeCell ref="C10:G10"/>
  </mergeCells>
  <phoneticPr fontId="10" type="noConversion"/>
  <dataValidations count="1">
    <dataValidation type="list" allowBlank="1" showInputMessage="1" showErrorMessage="1" sqref="C4 D7" xr:uid="{00000000-0002-0000-0300-000000000000}">
      <formula1>"-,Yes,No"</formula1>
    </dataValidation>
  </dataValidations>
  <pageMargins left="0.17" right="0.17" top="0.27" bottom="0.28999999999999998" header="0.28999999999999998" footer="0.28000000000000003"/>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
  <sheetViews>
    <sheetView topLeftCell="A14" zoomScaleNormal="100" workbookViewId="0">
      <selection activeCell="B18" sqref="B18"/>
    </sheetView>
  </sheetViews>
  <sheetFormatPr defaultColWidth="9.109375" defaultRowHeight="13.2" x14ac:dyDescent="0.25"/>
  <cols>
    <col min="1" max="1" width="10.5546875" style="77" customWidth="1"/>
    <col min="2" max="2" width="96.33203125" customWidth="1"/>
    <col min="9" max="9" width="23.5546875" customWidth="1"/>
  </cols>
  <sheetData>
    <row r="1" spans="1:3" x14ac:dyDescent="0.25">
      <c r="B1" s="112"/>
    </row>
    <row r="2" spans="1:3" x14ac:dyDescent="0.25">
      <c r="B2" s="77"/>
    </row>
    <row r="3" spans="1:3" ht="18" customHeight="1" x14ac:dyDescent="0.25">
      <c r="A3" s="113"/>
      <c r="B3" s="114" t="s">
        <v>162</v>
      </c>
    </row>
    <row r="4" spans="1:3" ht="18" customHeight="1" x14ac:dyDescent="0.25">
      <c r="A4" s="75"/>
      <c r="B4" s="16"/>
    </row>
    <row r="5" spans="1:3" s="146" customFormat="1" ht="27.9" customHeight="1" x14ac:dyDescent="0.25">
      <c r="A5" s="167" t="s">
        <v>47</v>
      </c>
      <c r="B5" s="147" t="s">
        <v>31</v>
      </c>
    </row>
    <row r="6" spans="1:3" ht="18" customHeight="1" x14ac:dyDescent="0.25">
      <c r="A6" s="75">
        <v>7</v>
      </c>
      <c r="B6" s="16" t="s">
        <v>163</v>
      </c>
    </row>
    <row r="7" spans="1:3" ht="18" customHeight="1" x14ac:dyDescent="0.25">
      <c r="A7" s="75"/>
      <c r="B7" s="16"/>
    </row>
    <row r="8" spans="1:3" ht="18" customHeight="1" x14ac:dyDescent="0.25">
      <c r="A8" s="75"/>
      <c r="B8" s="16"/>
    </row>
    <row r="9" spans="1:3" ht="18" customHeight="1" x14ac:dyDescent="0.25">
      <c r="A9" s="75"/>
      <c r="B9" s="24" t="s">
        <v>37</v>
      </c>
    </row>
    <row r="10" spans="1:3" ht="18" customHeight="1" x14ac:dyDescent="0.25">
      <c r="A10" s="75" t="s">
        <v>164</v>
      </c>
      <c r="B10" s="16" t="s">
        <v>165</v>
      </c>
    </row>
    <row r="11" spans="1:3" ht="18" customHeight="1" x14ac:dyDescent="0.25">
      <c r="A11" s="75"/>
      <c r="B11" s="16"/>
    </row>
    <row r="12" spans="1:3" ht="18" customHeight="1" x14ac:dyDescent="0.25">
      <c r="A12" s="75" t="s">
        <v>166</v>
      </c>
      <c r="B12" s="76" t="s">
        <v>167</v>
      </c>
    </row>
    <row r="13" spans="1:3" ht="18" customHeight="1" x14ac:dyDescent="0.25">
      <c r="A13" s="75"/>
      <c r="B13" s="16"/>
    </row>
    <row r="14" spans="1:3" ht="18" customHeight="1" x14ac:dyDescent="0.25">
      <c r="A14" s="75"/>
      <c r="B14" s="16"/>
    </row>
    <row r="15" spans="1:3" ht="18" customHeight="1" x14ac:dyDescent="0.25">
      <c r="A15" s="75">
        <v>20</v>
      </c>
      <c r="B15" s="76" t="s">
        <v>168</v>
      </c>
      <c r="C15" s="78"/>
    </row>
    <row r="16" spans="1:3" ht="18" customHeight="1" x14ac:dyDescent="0.25">
      <c r="A16" s="75"/>
      <c r="B16" s="76"/>
      <c r="C16" s="78"/>
    </row>
    <row r="17" spans="1:2" ht="18" customHeight="1" x14ac:dyDescent="0.25">
      <c r="A17" s="75"/>
      <c r="B17" s="16"/>
    </row>
    <row r="18" spans="1:2" ht="18" customHeight="1" x14ac:dyDescent="0.25">
      <c r="A18" s="75">
        <v>21</v>
      </c>
      <c r="B18" s="16" t="s">
        <v>169</v>
      </c>
    </row>
    <row r="19" spans="1:2" ht="18" customHeight="1" x14ac:dyDescent="0.25">
      <c r="A19" s="75"/>
      <c r="B19" s="16"/>
    </row>
    <row r="20" spans="1:2" ht="18" customHeight="1" x14ac:dyDescent="0.25">
      <c r="A20" s="75"/>
      <c r="B20" s="16"/>
    </row>
    <row r="21" spans="1:2" ht="18" customHeight="1" x14ac:dyDescent="0.25">
      <c r="A21" s="75">
        <v>24</v>
      </c>
      <c r="B21" s="16" t="s">
        <v>170</v>
      </c>
    </row>
    <row r="22" spans="1:2" ht="18" customHeight="1" x14ac:dyDescent="0.25">
      <c r="A22" s="75"/>
      <c r="B22" s="16"/>
    </row>
    <row r="23" spans="1:2" ht="18" customHeight="1" x14ac:dyDescent="0.25">
      <c r="A23" s="75"/>
      <c r="B23" s="16"/>
    </row>
    <row r="24" spans="1:2" ht="18" customHeight="1" x14ac:dyDescent="0.25">
      <c r="A24" s="75">
        <v>26</v>
      </c>
      <c r="B24" s="16" t="s">
        <v>171</v>
      </c>
    </row>
    <row r="25" spans="1:2" ht="18" customHeight="1" x14ac:dyDescent="0.25">
      <c r="A25" s="75"/>
      <c r="B25" s="16"/>
    </row>
    <row r="26" spans="1:2" ht="18" customHeight="1" x14ac:dyDescent="0.25">
      <c r="A26" s="75">
        <v>27</v>
      </c>
      <c r="B26" s="16" t="s">
        <v>172</v>
      </c>
    </row>
    <row r="27" spans="1:2" ht="18" customHeight="1" x14ac:dyDescent="0.25">
      <c r="A27" s="75"/>
      <c r="B27" s="16"/>
    </row>
    <row r="28" spans="1:2" ht="18" customHeight="1" x14ac:dyDescent="0.25">
      <c r="A28" s="75">
        <v>42</v>
      </c>
      <c r="B28" s="16" t="s">
        <v>173</v>
      </c>
    </row>
    <row r="29" spans="1:2" ht="18" customHeight="1" x14ac:dyDescent="0.25">
      <c r="A29" s="75"/>
      <c r="B29" s="16"/>
    </row>
    <row r="30" spans="1:2" ht="18" customHeight="1" x14ac:dyDescent="0.25">
      <c r="A30" s="75"/>
      <c r="B30" s="16"/>
    </row>
    <row r="31" spans="1:2" ht="18" customHeight="1" x14ac:dyDescent="0.25">
      <c r="A31" s="75"/>
      <c r="B31" s="16"/>
    </row>
    <row r="32" spans="1:2" ht="14.25" customHeight="1" x14ac:dyDescent="0.25"/>
    <row r="36" spans="1:3" x14ac:dyDescent="0.25">
      <c r="A36" s="168" t="s">
        <v>178</v>
      </c>
      <c r="B36" s="169"/>
      <c r="C36" s="169"/>
    </row>
  </sheetData>
  <phoneticPr fontId="10" type="noConversion"/>
  <pageMargins left="0.27" right="0.24" top="1" bottom="0.59" header="0.5" footer="0.34"/>
  <pageSetup scale="9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CD271CCC8E3240B6C8AF7C20176466" ma:contentTypeVersion="1" ma:contentTypeDescription="Create a new document." ma:contentTypeScope="" ma:versionID="a02cacf06163d92d81c9a54ac1cc1d24">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3714001-F973-4672-82C9-929ED178039F}"/>
</file>

<file path=customXml/itemProps2.xml><?xml version="1.0" encoding="utf-8"?>
<ds:datastoreItem xmlns:ds="http://schemas.openxmlformats.org/officeDocument/2006/customXml" ds:itemID="{1679A388-A35B-4F0D-AD99-52F085778689}"/>
</file>

<file path=customXml/itemProps3.xml><?xml version="1.0" encoding="utf-8"?>
<ds:datastoreItem xmlns:ds="http://schemas.openxmlformats.org/officeDocument/2006/customXml" ds:itemID="{7480767D-0128-440F-BBB8-DACC8511EE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Sommaire</vt:lpstr>
      <vt:lpstr>Revenus &amp; dépenses</vt:lpstr>
      <vt:lpstr>Frais &amp; subvention Annexe 1</vt:lpstr>
      <vt:lpstr>Salaires Annexe 2</vt:lpstr>
      <vt:lpstr>Explications Annexe 3</vt:lpstr>
      <vt:lpstr>'Frais &amp; subvention Annexe 1'!Print_Area</vt:lpstr>
      <vt:lpstr>'Revenus &amp; dépenses'!Print_Titles</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Manitoba</dc:creator>
  <cp:lastModifiedBy>Olatunji, Adedoyin</cp:lastModifiedBy>
  <cp:lastPrinted>2025-05-20T13:29:13Z</cp:lastPrinted>
  <dcterms:created xsi:type="dcterms:W3CDTF">2000-09-29T13:38:42Z</dcterms:created>
  <dcterms:modified xsi:type="dcterms:W3CDTF">2025-06-11T20:14:24Z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0x010100EBCD271CCC8E3240B6C8AF7C20176466</vt:lpwstr>
  </property>
</Properties>
</file>