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I:\EAMInter\itmweb\iem\info\libmin\"/>
    </mc:Choice>
  </mc:AlternateContent>
  <bookViews>
    <workbookView xWindow="-120" yWindow="-120" windowWidth="29040" windowHeight="15720"/>
  </bookViews>
  <sheets>
    <sheet name="ReadMe" sheetId="4" r:id="rId1"/>
    <sheet name="Metadata" sheetId="5" r:id="rId2"/>
    <sheet name="Table 1" sheetId="3" r:id="rId3"/>
    <sheet name="Table 2" sheetId="8" r:id="rId4"/>
    <sheet name="Table 3" sheetId="9" r:id="rId5"/>
  </sheets>
  <definedNames>
    <definedName name="asd">#REF!</definedName>
    <definedName name="_xlnm.Database">#REF!</definedName>
    <definedName name="Ellipse1_11" localSheetId="1">#REF!</definedName>
    <definedName name="Ellipse1_11">#REF!</definedName>
    <definedName name="Ellipse1_12" localSheetId="1">#REF!</definedName>
    <definedName name="Ellipse1_12">#REF!</definedName>
    <definedName name="Ellipse1_13" localSheetId="1">#REF!</definedName>
    <definedName name="Ellipse1_13">#REF!</definedName>
    <definedName name="Ellipse1_14" localSheetId="1">#REF!</definedName>
    <definedName name="Ellipse1_14">#REF!</definedName>
    <definedName name="Ellipse1_15" localSheetId="1">#REF!</definedName>
    <definedName name="Ellipse1_15">#REF!</definedName>
    <definedName name="Ellipse1_16" localSheetId="1">#REF!</definedName>
    <definedName name="Ellipse1_16">#REF!</definedName>
    <definedName name="Ellipse1_17" localSheetId="1">#REF!</definedName>
    <definedName name="Ellipse1_17">#REF!</definedName>
    <definedName name="Ellipse1_18" localSheetId="1">#REF!</definedName>
    <definedName name="Ellipse1_18">#REF!</definedName>
    <definedName name="Ellipse1_19" localSheetId="1">#REF!</definedName>
    <definedName name="Ellipse1_19">#REF!</definedName>
    <definedName name="Ellipse1_20" localSheetId="1">#REF!</definedName>
    <definedName name="Ellipse1_20">#REF!</definedName>
    <definedName name="Ellipse1_21" localSheetId="1">#REF!</definedName>
    <definedName name="Ellipse1_21">#REF!</definedName>
    <definedName name="Ellipse1_22" localSheetId="1">#REF!</definedName>
    <definedName name="Ellipse1_22">#REF!</definedName>
    <definedName name="Ellipse1_23" localSheetId="1">#REF!</definedName>
    <definedName name="Ellipse1_23">#REF!</definedName>
    <definedName name="fdf_F">#REF!</definedName>
    <definedName name="Probe_Data_w_Locs">#REF!</definedName>
    <definedName name="tVisualGrainClassInde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9" l="1"/>
  <c r="H3" i="9"/>
  <c r="B4" i="9"/>
  <c r="H4" i="9"/>
  <c r="B5" i="9"/>
  <c r="H5" i="9"/>
  <c r="B6" i="9"/>
  <c r="H6" i="9"/>
  <c r="B7" i="9"/>
  <c r="H7" i="9"/>
  <c r="B8" i="9"/>
  <c r="H8" i="9"/>
  <c r="B9" i="9"/>
  <c r="H9" i="9"/>
  <c r="B10" i="9"/>
  <c r="H10" i="9"/>
  <c r="B11" i="9"/>
  <c r="H11" i="9"/>
  <c r="B12" i="9"/>
  <c r="H12" i="9"/>
  <c r="B13" i="9"/>
  <c r="H13" i="9"/>
  <c r="B14" i="9"/>
  <c r="H14" i="9"/>
  <c r="B15" i="9"/>
  <c r="H15" i="9"/>
  <c r="B16" i="9"/>
  <c r="H16" i="9"/>
  <c r="B17" i="9"/>
  <c r="H17" i="9"/>
  <c r="B18" i="9"/>
  <c r="H18" i="9"/>
  <c r="B19" i="9"/>
  <c r="H19" i="9"/>
  <c r="B20" i="9"/>
  <c r="H20" i="9"/>
  <c r="B21" i="9"/>
  <c r="H21" i="9"/>
  <c r="B22" i="9"/>
  <c r="H22" i="9"/>
  <c r="B23" i="9"/>
  <c r="H23" i="9"/>
  <c r="B24" i="9"/>
  <c r="H24" i="9"/>
  <c r="B25" i="9"/>
  <c r="H25" i="9"/>
  <c r="B26" i="9"/>
  <c r="H26" i="9"/>
  <c r="B27" i="9"/>
  <c r="H27" i="9"/>
  <c r="B28" i="9"/>
  <c r="H28" i="9"/>
  <c r="B29" i="9"/>
  <c r="H29" i="9"/>
  <c r="B30" i="9"/>
  <c r="H30" i="9"/>
  <c r="B31" i="9"/>
  <c r="H31" i="9"/>
  <c r="B32"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B3" i="8"/>
</calcChain>
</file>

<file path=xl/sharedStrings.xml><?xml version="1.0" encoding="utf-8"?>
<sst xmlns="http://schemas.openxmlformats.org/spreadsheetml/2006/main" count="784" uniqueCount="234">
  <si>
    <t>Station_ID</t>
  </si>
  <si>
    <t>Comments</t>
  </si>
  <si>
    <t>112-22-500</t>
  </si>
  <si>
    <t>112-22-502</t>
  </si>
  <si>
    <t>112-22-504</t>
  </si>
  <si>
    <t>112-22-506</t>
  </si>
  <si>
    <t>Indicator</t>
  </si>
  <si>
    <t>Azimuth_degrees</t>
  </si>
  <si>
    <t>Relative_age</t>
  </si>
  <si>
    <t>Protected</t>
  </si>
  <si>
    <t>Abundance</t>
  </si>
  <si>
    <t>Bedrock</t>
  </si>
  <si>
    <t>Location on outcrop</t>
  </si>
  <si>
    <t>striations</t>
  </si>
  <si>
    <t>yes</t>
  </si>
  <si>
    <t>no</t>
  </si>
  <si>
    <t>common</t>
  </si>
  <si>
    <t>pegmatite</t>
  </si>
  <si>
    <t>top</t>
  </si>
  <si>
    <t>faint striations on polished quartz within pegmatite; majority of outcrop has been weathered; orientation defined by outcrop morphology; two locations on outcrop measured</t>
  </si>
  <si>
    <t>granite</t>
  </si>
  <si>
    <t>-</t>
  </si>
  <si>
    <t xml:space="preserve">dug hole exposed polished and striated bedrock at 0.4 m depth; direction known from local bedrock morphology (lee-side deposit) </t>
  </si>
  <si>
    <t>abundant</t>
  </si>
  <si>
    <t>common on protected facet</t>
  </si>
  <si>
    <t>striations, crescentic gouge</t>
  </si>
  <si>
    <t>112-22-505</t>
  </si>
  <si>
    <t>faceted area of pegmatite outcrop; dominant 240–244° ice-flow indicated on top of outcrop; protected facet indicates an older 270° ice-flow; outcrop morphology defines directional sense</t>
  </si>
  <si>
    <t>striations, grooves</t>
  </si>
  <si>
    <t>well polished and striated pegmatite outcrop</t>
  </si>
  <si>
    <t>well polished and striated pegmatite and grooved country rock (amphibolite)</t>
  </si>
  <si>
    <t>112-23-004</t>
  </si>
  <si>
    <t>112-23-006</t>
  </si>
  <si>
    <t>Rock ifi</t>
  </si>
  <si>
    <t>crescentic gouges</t>
  </si>
  <si>
    <t>few</t>
  </si>
  <si>
    <t>very waethered outcrop; crescentic gouges on top of outcrop in numerous locations; outcrop morphology defines directional sense</t>
  </si>
  <si>
    <t>well polished more resistant felsdspar-rich vein of the granite outcrop (which is very weathered); striations are abundant on on this polished surface but not all over outcrop; outcrop morphology defines directional sense</t>
  </si>
  <si>
    <t>112-23-011</t>
  </si>
  <si>
    <t>112-23-015</t>
  </si>
  <si>
    <t>112-23-020</t>
  </si>
  <si>
    <t>112-23-021</t>
  </si>
  <si>
    <t>amphibolite</t>
  </si>
  <si>
    <t>outcrop morphology defines directional sense</t>
  </si>
  <si>
    <t>grooves</t>
  </si>
  <si>
    <t>112-23-025</t>
  </si>
  <si>
    <t>112-23-026</t>
  </si>
  <si>
    <t>112-23-030</t>
  </si>
  <si>
    <t>112-23-036</t>
  </si>
  <si>
    <t xml:space="preserve">abundant </t>
  </si>
  <si>
    <t xml:space="preserve">fallen tree exposed fresh bedrock that is on a bedrock step that is protected from the later SW-trending ice-flow event (old ice-flow) </t>
  </si>
  <si>
    <t>on a surface that is protected at the lee end of the outcrop there is an older SSW-trending ice-flow event preserved</t>
  </si>
  <si>
    <t>top of protected surface</t>
  </si>
  <si>
    <t>felsic vein</t>
  </si>
  <si>
    <t>more resistant felsic vein is well polished with abundant striatons; outcrop morphology defines directional sense</t>
  </si>
  <si>
    <t>felsic vein in amphibolite</t>
  </si>
  <si>
    <t>112-23-039</t>
  </si>
  <si>
    <t xml:space="preserve">striations </t>
  </si>
  <si>
    <t>112-23-040</t>
  </si>
  <si>
    <t>irgon pegmatite; outcrop morphology defines directional sense</t>
  </si>
  <si>
    <t>112-23-041</t>
  </si>
  <si>
    <t>rare</t>
  </si>
  <si>
    <t>112-23-042</t>
  </si>
  <si>
    <t>112-23-043</t>
  </si>
  <si>
    <t>112-23-044</t>
  </si>
  <si>
    <t>112-23-047</t>
  </si>
  <si>
    <t>112-23-054</t>
  </si>
  <si>
    <t>many</t>
  </si>
  <si>
    <t>striations; chattermarks</t>
  </si>
  <si>
    <t>112-23-061</t>
  </si>
  <si>
    <t>112-23-063</t>
  </si>
  <si>
    <t>112-23-067</t>
  </si>
  <si>
    <t>Pegmatite outcrop, no small-scale erosional IFI, but outcrop is streamlined and plucked towards 230</t>
  </si>
  <si>
    <t>Roche moutonee</t>
  </si>
  <si>
    <t>112-23-070</t>
  </si>
  <si>
    <t>112-23-073</t>
  </si>
  <si>
    <t>112-23-076</t>
  </si>
  <si>
    <t>protected facet</t>
  </si>
  <si>
    <t>plucked lee defines sense</t>
  </si>
  <si>
    <t>mafic rock</t>
  </si>
  <si>
    <t xml:space="preserve">top of outcrop checked in multiple locations; beautiful polished </t>
  </si>
  <si>
    <t>striations; grooves</t>
  </si>
  <si>
    <t>well polished protected facet, nice striae and grooves indicating earlier S-trending ice-flow</t>
  </si>
  <si>
    <t>granitoid</t>
  </si>
  <si>
    <t>small patch of bedrock exposed on forest floor; nicely polished; plucked lee defines sense</t>
  </si>
  <si>
    <t>112-23-080</t>
  </si>
  <si>
    <t>112-23-084</t>
  </si>
  <si>
    <t>112-23-085</t>
  </si>
  <si>
    <t>striations are preserved on a more resistant quartz vein that is well polished</t>
  </si>
  <si>
    <t>peeled back lichen to expose polished bedrock; outcrop morphology defines sense</t>
  </si>
  <si>
    <t>112-23-090</t>
  </si>
  <si>
    <t>112-23-091</t>
  </si>
  <si>
    <t>112-23-093</t>
  </si>
  <si>
    <t>112-23-098</t>
  </si>
  <si>
    <t>outcrop morphology defines directional sense; lee-side of outcrop is a nice very large facet but no IFI preserved, facet is oriented at 115-295</t>
  </si>
  <si>
    <t>top facet</t>
  </si>
  <si>
    <t xml:space="preserve">located on a lower spot on top of outcrop; vanished protector? </t>
  </si>
  <si>
    <t>sloping side</t>
  </si>
  <si>
    <t>outrop sloping at ~45 degrees where measured; outcrop morphology defines sense</t>
  </si>
  <si>
    <t>more resistant felsic vein is well polished with abundant striatons; outcrop morphology defines directional sense; 236-240</t>
  </si>
  <si>
    <t>bedrock freshly exposed by toppled tree, nice exmaple of fresh surfaces preserved and weather patches; there is another facet of the outcrop that was likely formed by a prior E-W oriented ice-flow, but there are no preserved IFI on the facet; 242-246 range</t>
  </si>
  <si>
    <t>112-23-108</t>
  </si>
  <si>
    <t>112-23-110</t>
  </si>
  <si>
    <t>pegmatite and country rock (amphibolite) outcrop; outcrop morphology defines sense</t>
  </si>
  <si>
    <t>abdundant</t>
  </si>
  <si>
    <t>neat outcrop with distinct weathering pattern, IFI are abundant on the polished surfaces; outcrop morhology defines sense</t>
  </si>
  <si>
    <t>Easting_UTM_NAD83_14</t>
  </si>
  <si>
    <t>Northing_UTM_NAD83_14</t>
  </si>
  <si>
    <t>Manitoba Geological Survey</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</si>
  <si>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</si>
  <si>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</si>
  <si>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</si>
  <si>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</si>
  <si>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</si>
  <si>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manitoba.ca/minerals</t>
  </si>
  <si>
    <t>Metadata</t>
  </si>
  <si>
    <t>Project_Information</t>
  </si>
  <si>
    <t>Project_Number</t>
  </si>
  <si>
    <t>Project_Name</t>
  </si>
  <si>
    <t>Project_Lead</t>
  </si>
  <si>
    <t>Publication_Release_Date</t>
  </si>
  <si>
    <t>Publication_Number</t>
  </si>
  <si>
    <t>Organization_Responsible</t>
  </si>
  <si>
    <t>NTS_Sheet_250K</t>
  </si>
  <si>
    <t>NTS_Sheet_50K</t>
  </si>
  <si>
    <t>Datum_For_Station_Locations</t>
  </si>
  <si>
    <t>NAD83</t>
  </si>
  <si>
    <t>Methodology</t>
  </si>
  <si>
    <t>MGS2022_010</t>
  </si>
  <si>
    <t xml:space="preserve">T. Martins </t>
  </si>
  <si>
    <t>till</t>
  </si>
  <si>
    <t>112-23-115-B01</t>
  </si>
  <si>
    <t>112-23-115</t>
  </si>
  <si>
    <t>112-23-115-A01</t>
  </si>
  <si>
    <t>112-23-068</t>
  </si>
  <si>
    <t>Interpreted ice-flow (direction)</t>
  </si>
  <si>
    <t>Interpreted ice-flow (azimuth degrees)</t>
  </si>
  <si>
    <r>
      <t>S</t>
    </r>
    <r>
      <rPr>
        <b/>
        <vertAlign val="subscript"/>
        <sz val="10"/>
        <rFont val="Calibri"/>
        <family val="2"/>
        <scheme val="minor"/>
      </rPr>
      <t>3</t>
    </r>
  </si>
  <si>
    <r>
      <t>S</t>
    </r>
    <r>
      <rPr>
        <b/>
        <vertAlign val="subscript"/>
        <sz val="10"/>
        <rFont val="Calibri"/>
        <family val="2"/>
        <scheme val="minor"/>
      </rPr>
      <t>2</t>
    </r>
  </si>
  <si>
    <r>
      <t>S</t>
    </r>
    <r>
      <rPr>
        <b/>
        <vertAlign val="subscript"/>
        <sz val="10"/>
        <rFont val="Calibri"/>
        <family val="2"/>
        <scheme val="minor"/>
      </rPr>
      <t>1</t>
    </r>
  </si>
  <si>
    <r>
      <t>V</t>
    </r>
    <r>
      <rPr>
        <b/>
        <vertAlign val="subscript"/>
        <sz val="10"/>
        <rFont val="Calibri"/>
        <family val="2"/>
        <scheme val="minor"/>
      </rPr>
      <t>1</t>
    </r>
    <r>
      <rPr>
        <b/>
        <sz val="10"/>
        <rFont val="Calibri"/>
        <family val="2"/>
        <scheme val="minor"/>
      </rPr>
      <t xml:space="preserve"> dip (degrees)</t>
    </r>
  </si>
  <si>
    <r>
      <t>V</t>
    </r>
    <r>
      <rPr>
        <b/>
        <vertAlign val="subscript"/>
        <sz val="10"/>
        <rFont val="Calibri"/>
        <family val="2"/>
        <scheme val="minor"/>
      </rPr>
      <t>1</t>
    </r>
    <r>
      <rPr>
        <b/>
        <sz val="10"/>
        <rFont val="Calibri"/>
        <family val="2"/>
        <scheme val="minor"/>
      </rPr>
      <t xml:space="preserve"> azimuth (degrees)</t>
    </r>
  </si>
  <si>
    <t>Number of clasts measured</t>
  </si>
  <si>
    <t>Fabric type</t>
  </si>
  <si>
    <t>Material</t>
  </si>
  <si>
    <t>Depth_top (m)</t>
  </si>
  <si>
    <t>Fabric_ID</t>
  </si>
  <si>
    <t>Section</t>
  </si>
  <si>
    <t>a:b</t>
  </si>
  <si>
    <t>Sample_ID</t>
  </si>
  <si>
    <t>SE</t>
  </si>
  <si>
    <t>SW</t>
  </si>
  <si>
    <t>striations; crescentic gouges</t>
  </si>
  <si>
    <t>105; 120</t>
  </si>
  <si>
    <t>large crescentic gouge (0.9 m width; 0.08 m depth) on the top of the outcrop that is cut by 240 flow; it's an excellent large indicator at 105; elsewhere on top of another large gouge is oriented at 120 and even bigger (1.3 m width, 0.15 m depth at apex); all cross cut by 240</t>
  </si>
  <si>
    <t>striations and gouges trending in the same direction; outcrop morphology defines directional sense</t>
  </si>
  <si>
    <t>on a protected surface within a low on the Irgon outcrop; this older flow is cross-cut by the 105-285 striations</t>
  </si>
  <si>
    <t>MGS_code</t>
  </si>
  <si>
    <t>Grooves;  cresentic fracture</t>
  </si>
  <si>
    <t>stria_k_p</t>
  </si>
  <si>
    <t>No</t>
  </si>
  <si>
    <t>Top</t>
  </si>
  <si>
    <t>Most surfaces rough; stoss-lee direction</t>
  </si>
  <si>
    <t>Grooves</t>
  </si>
  <si>
    <t>stria_k_w</t>
  </si>
  <si>
    <t>Everywhere</t>
  </si>
  <si>
    <t>Striations</t>
  </si>
  <si>
    <t>stria_uk_w</t>
  </si>
  <si>
    <t>On top</t>
  </si>
  <si>
    <t>Very fine; on a multi-phase dyke</t>
  </si>
  <si>
    <t>Deep, rough grooves; stoss-lee direction</t>
  </si>
  <si>
    <t>Yes</t>
  </si>
  <si>
    <t>E-facing slope</t>
  </si>
  <si>
    <t>Two spots on steep slopes</t>
  </si>
  <si>
    <t>Grooves; striations</t>
  </si>
  <si>
    <t>stoss-lee direction</t>
  </si>
  <si>
    <t>Protected facet</t>
  </si>
  <si>
    <t>Upper slope</t>
  </si>
  <si>
    <t>Stoss-lee direction; basalt</t>
  </si>
  <si>
    <t>Fresh bedrock surface exposed during removal of ~4 m of sand; low-lying but well-moulded</t>
  </si>
  <si>
    <t>Rough surface; stoss-lee direction</t>
  </si>
  <si>
    <t>Moderate SSE-facing slope</t>
  </si>
  <si>
    <t>Very fine</t>
  </si>
  <si>
    <t>Rest of outcrop is rough, weathered surface</t>
  </si>
  <si>
    <t>Base of lee slope</t>
  </si>
  <si>
    <t>Two different spots</t>
  </si>
  <si>
    <t>On NNW-facing slope</t>
  </si>
  <si>
    <t>30x50 cm outcrop, fresh bedrock surface, very-well polished</t>
  </si>
  <si>
    <t>Stoss-lee directions abundant</t>
  </si>
  <si>
    <t>In low between bedrock highs</t>
  </si>
  <si>
    <t>On a semi-vertical N-facing slope</t>
  </si>
  <si>
    <t>115-23-900</t>
  </si>
  <si>
    <t>115-23-901</t>
  </si>
  <si>
    <t>115-23-902</t>
  </si>
  <si>
    <t>115-23-903</t>
  </si>
  <si>
    <t>115-23-904</t>
  </si>
  <si>
    <t>115-23-906</t>
  </si>
  <si>
    <t>115-23-905</t>
  </si>
  <si>
    <t>115-23-907</t>
  </si>
  <si>
    <t>115-23-908</t>
  </si>
  <si>
    <t>115-23-909</t>
  </si>
  <si>
    <t>115-23-910</t>
  </si>
  <si>
    <t xml:space="preserve">on a protected surface within a low on the Irgon outcrop; striations clearly cross-cut the older 264; </t>
  </si>
  <si>
    <t>protected facet down-ice is well polished; interpreted to be SE but could be NW if regional evidence to supports NW flow is found</t>
  </si>
  <si>
    <t>--</t>
  </si>
  <si>
    <t>On a protected facet from the main 234 direction</t>
  </si>
  <si>
    <t>Some fresh bedrock surfaces exposed during bedrock-quarry excavation</t>
  </si>
  <si>
    <t>Direction based on cresentic fracture and stoss-lee relationship</t>
  </si>
  <si>
    <t>Area protected from main flow, probably by till cover; see photo (fieldbook is at protected face)</t>
  </si>
  <si>
    <t>several</t>
  </si>
  <si>
    <t>Data Repository Item DRI2023012</t>
  </si>
  <si>
    <t>DRI2023012</t>
  </si>
  <si>
    <t>Southeast Manitoba Pegmatite Investigations</t>
  </si>
  <si>
    <t>A-axis length</t>
  </si>
  <si>
    <t>C-axis length</t>
  </si>
  <si>
    <t>A-axis dip</t>
  </si>
  <si>
    <t>A-axis dip direction</t>
  </si>
  <si>
    <t>by T.J. Hodder and M.S. Gauthier</t>
  </si>
  <si>
    <t>Field-based ice-flow–indicator data collected during 2023 field season in southeastern Manitoba (parts of NTS 52L, M)</t>
  </si>
  <si>
    <r>
      <t xml:space="preserve">Contents:                                                                                                                                              </t>
    </r>
    <r>
      <rPr>
        <sz val="11"/>
        <rFont val="Calibri"/>
        <family val="2"/>
        <scheme val="minor"/>
      </rPr>
      <t xml:space="preserve">
</t>
    </r>
    <r>
      <rPr>
        <b/>
        <sz val="11"/>
        <rFont val="Calibri"/>
        <family val="2"/>
        <scheme val="minor"/>
      </rPr>
      <t xml:space="preserve">Metadata </t>
    </r>
    <r>
      <rPr>
        <sz val="11"/>
        <rFont val="Calibri"/>
        <family val="2"/>
        <scheme val="minor"/>
      </rPr>
      <t xml:space="preserve">                                                                                                                                                                                                        
</t>
    </r>
    <r>
      <rPr>
        <b/>
        <sz val="11"/>
        <rFont val="Calibri"/>
        <family val="2"/>
        <scheme val="minor"/>
      </rPr>
      <t>Table 1:</t>
    </r>
    <r>
      <rPr>
        <sz val="11"/>
        <rFont val="Calibri"/>
        <family val="2"/>
        <scheme val="minor"/>
      </rPr>
      <t xml:space="preserve"> Erosional ice-flow</t>
    </r>
    <r>
      <rPr>
        <sz val="11"/>
        <rFont val="Calibri"/>
        <family val="2"/>
      </rPr>
      <t>–</t>
    </r>
    <r>
      <rPr>
        <sz val="11"/>
        <rFont val="Calibri"/>
        <family val="2"/>
        <scheme val="minor"/>
      </rPr>
      <t xml:space="preserve">indicator data.
</t>
    </r>
    <r>
      <rPr>
        <b/>
        <sz val="11"/>
        <rFont val="Calibri"/>
        <family val="2"/>
        <scheme val="minor"/>
      </rPr>
      <t xml:space="preserve">Table 2: </t>
    </r>
    <r>
      <rPr>
        <sz val="11"/>
        <rFont val="Calibri"/>
        <family val="2"/>
        <scheme val="minor"/>
      </rPr>
      <t xml:space="preserve">Till-fabric statistics and interpretations.
</t>
    </r>
    <r>
      <rPr>
        <b/>
        <sz val="11"/>
        <rFont val="Calibri"/>
        <family val="2"/>
        <scheme val="minor"/>
      </rPr>
      <t xml:space="preserve">Table 3: </t>
    </r>
    <r>
      <rPr>
        <sz val="11"/>
        <rFont val="Calibri"/>
        <family val="2"/>
        <scheme val="minor"/>
      </rPr>
      <t>Till-fabric measurements.</t>
    </r>
  </si>
  <si>
    <t>This Data Repository Item supplements:</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</si>
  <si>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</si>
  <si>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r>
      <t>Hodder, T.J. and Gauthier, M.S. 2023: Field-based ice-flow–indicator data collected during 2023 field season in southeastern Manitoba (parts of NTS 52L, M); Manitoba Economic Development, Investment, Trade and Natural Resources, Manitoba Geological Survey, Data Repository Item DRI2023012, Microsoft</t>
    </r>
    <r>
      <rPr>
        <vertAlign val="superscript"/>
        <sz val="11"/>
        <rFont val="Calibri"/>
        <family val="2"/>
        <scheme val="minor"/>
      </rPr>
      <t>®</t>
    </r>
    <r>
      <rPr>
        <sz val="11"/>
        <rFont val="Calibri"/>
        <family val="2"/>
        <scheme val="minor"/>
      </rPr>
      <t xml:space="preserve"> Excel</t>
    </r>
    <r>
      <rPr>
        <vertAlign val="superscript"/>
        <sz val="11"/>
        <rFont val="Calibri"/>
        <family val="2"/>
        <scheme val="minor"/>
      </rPr>
      <t>®</t>
    </r>
    <r>
      <rPr>
        <sz val="11"/>
        <rFont val="Calibri"/>
        <family val="2"/>
        <scheme val="minor"/>
      </rPr>
      <t xml:space="preserve"> file.</t>
    </r>
  </si>
  <si>
    <t>Published 2023 by:
Manitoba Economic Development, Investment, Trade and Natural Resources
Manitoba Geological Survey
360-1395 Ellice Avenue
Winnipeg, Manitoba
R3G 3P2 Canada</t>
  </si>
  <si>
    <t>52L; 52M; 62P</t>
  </si>
  <si>
    <t>52L5; 52L6; 52L11; 52L13; 52L14; 52M4; 62P1</t>
  </si>
  <si>
    <r>
      <t>NTS grid:</t>
    </r>
    <r>
      <rPr>
        <sz val="11"/>
        <rFont val="Calibri"/>
        <family val="2"/>
        <scheme val="minor"/>
      </rPr>
      <t xml:space="preserve"> parts of 52L, M</t>
    </r>
  </si>
  <si>
    <r>
      <t xml:space="preserve">Abbreviations:                                                                                                                                                                                                                                            </t>
    </r>
    <r>
      <rPr>
        <sz val="11"/>
        <rFont val="Calibri"/>
        <family val="2"/>
        <scheme val="minor"/>
      </rPr>
      <t>14, Zone 14; ID, identification;</t>
    </r>
    <r>
      <rPr>
        <b/>
        <sz val="11"/>
        <rFont val="Calibri"/>
        <family val="2"/>
        <scheme val="minor"/>
      </rPr>
      <t xml:space="preserve"> </t>
    </r>
    <r>
      <rPr>
        <sz val="11"/>
        <rFont val="Calibri"/>
        <family val="2"/>
        <scheme val="minor"/>
      </rPr>
      <t>MGS, Manitoba Geological Survey.</t>
    </r>
  </si>
  <si>
    <r>
      <t xml:space="preserve">Hodder, T.J. and Martins, T. 2023: Current Quaternary geology investigations in southeastern Manitoba and implications for mineral exploration (parts of NTS 52L, 62P, 63A); </t>
    </r>
    <r>
      <rPr>
        <i/>
        <sz val="11"/>
        <rFont val="Calibri"/>
        <family val="2"/>
        <scheme val="minor"/>
      </rPr>
      <t>in</t>
    </r>
    <r>
      <rPr>
        <sz val="11"/>
        <rFont val="Calibri"/>
        <family val="2"/>
        <scheme val="minor"/>
      </rPr>
      <t xml:space="preserve"> Report of Activities 2023, Manitoba Economic Development, Investment, Trade and Natural Resources, Manitoba Geological Survey, p. 105–119.</t>
    </r>
  </si>
  <si>
    <t>Field-based ice-flow data was collected during the 2023 field season in southeastern Manitoba. Measurements of erosional ice-flow indicators and till fabric of in situ sediment in the Bird River geological domain and one station near Manigotagan were made by T. Hodder. Erosional ice-flow data in the Bissett region were collected by M. Gauthier (stations 115-23-900 to 115-23-910).</t>
  </si>
  <si>
    <r>
      <rPr>
        <b/>
        <sz val="11"/>
        <color theme="1"/>
        <rFont val="Calibri"/>
        <family val="2"/>
        <scheme val="minor"/>
      </rPr>
      <t xml:space="preserve">Table 1: </t>
    </r>
    <r>
      <rPr>
        <sz val="11"/>
        <color theme="1"/>
        <rFont val="Calibri"/>
        <family val="2"/>
        <scheme val="minor"/>
      </rPr>
      <t>Erosional ice-flow–indicator data.</t>
    </r>
  </si>
  <si>
    <r>
      <rPr>
        <b/>
        <sz val="11"/>
        <color theme="1"/>
        <rFont val="Calibri"/>
        <family val="2"/>
        <scheme val="minor"/>
      </rPr>
      <t xml:space="preserve">Table 2: </t>
    </r>
    <r>
      <rPr>
        <sz val="11"/>
        <color theme="1"/>
        <rFont val="Calibri"/>
        <family val="2"/>
        <scheme val="minor"/>
      </rPr>
      <t>Till-fabric statistics and interpretations.</t>
    </r>
  </si>
  <si>
    <t>A-axis</t>
  </si>
  <si>
    <r>
      <rPr>
        <b/>
        <sz val="11"/>
        <color theme="1"/>
        <rFont val="Calibri"/>
        <family val="2"/>
        <scheme val="minor"/>
      </rPr>
      <t xml:space="preserve">Table 3: </t>
    </r>
    <r>
      <rPr>
        <sz val="11"/>
        <color theme="1"/>
        <rFont val="Calibri"/>
        <family val="2"/>
        <scheme val="minor"/>
      </rPr>
      <t>Till-fabric measurements.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</si>
</sst>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font>
      <sz val="11"/>
      <color theme="1"/>
      <name val="Calibri"/>
      <family val="2"/>
      <scheme val="minor"/>
    </font>
    <font>
      <sz val="11"/>
      <color theme="1"/>
      <name val="Calibri"/>
      <family val="2"/>
      <scheme val="minor"/>
    </font>
    <font>
      <b/>
      <sz val="10"/>
      <name val="Calibri"/>
      <family val="2"/>
      <scheme val="minor"/>
    </font>
    <font>
      <sz val="10"/>
      <color indexed="8"/>
      <name val="Arial"/>
      <family val="2"/>
    </font>
    <font>
      <sz val="11"/>
      <color rgb="FFFF0000"/>
      <name val="Calibri"/>
      <family val="2"/>
      <scheme val="minor"/>
    </font>
    <font>
      <sz val="9"/>
      <name val="Geneva"/>
    </font>
    <font>
      <b/>
      <sz val="11"/>
      <name val="Calibri"/>
      <family val="2"/>
      <scheme val="minor"/>
    </font>
    <font>
      <sz val="11"/>
      <name val="Calibri"/>
      <family val="2"/>
      <scheme val="minor"/>
    </font>
    <font>
      <b/>
      <sz val="14"/>
      <name val="Calibri"/>
      <family val="2"/>
      <scheme val="minor"/>
    </font>
    <font>
      <sz val="11"/>
      <color indexed="10"/>
      <name val="Calibri"/>
      <family val="2"/>
      <scheme val="minor"/>
    </font>
    <font>
      <vertAlign val="superscript"/>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i/>
      <sz val="10"/>
      <color rgb="FFFF0000"/>
      <name val="Calibri"/>
      <family val="2"/>
      <scheme val="minor"/>
    </font>
    <font>
      <b/>
      <sz val="11"/>
      <color theme="1"/>
      <name val="Calibri"/>
      <family val="2"/>
      <scheme val="minor"/>
    </font>
    <font>
      <b/>
      <vertAlign val="subscript"/>
      <sz val="10"/>
      <name val="Calibri"/>
      <family val="2"/>
      <scheme val="minor"/>
    </font>
    <font>
      <b/>
      <sz val="10"/>
      <color theme="1"/>
      <name val="Calibri"/>
      <family val="2"/>
      <scheme val="minor"/>
    </font>
    <font>
      <sz val="10"/>
      <color indexed="8"/>
      <name val="Arial"/>
      <family val="2"/>
    </font>
    <font>
      <sz val="11"/>
      <name val="Calibri"/>
      <family val="2"/>
    </font>
    <font>
      <i/>
      <sz val="11"/>
      <name val="Calibri"/>
      <family val="2"/>
      <scheme val="minor"/>
    </font>
    <font>
      <sz val="10"/>
      <name val="Calibri"/>
      <family val="2"/>
    </font>
    <font>
      <sz val="10"/>
      <color indexed="8"/>
      <name val="Calibri"/>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64"/>
      </bottom>
      <diagonal/>
    </border>
  </borders>
  <cellStyleXfs count="7">
    <xf numFmtId="0" fontId="0" fillId="0" borderId="0"/>
    <xf numFmtId="0" fontId="1" fillId="0" borderId="0"/>
    <xf numFmtId="0" fontId="1" fillId="0" borderId="0"/>
    <xf numFmtId="0" fontId="3" fillId="0" borderId="0"/>
    <xf numFmtId="0" fontId="5" fillId="0" borderId="0"/>
    <xf numFmtId="0" fontId="5" fillId="0" borderId="0"/>
    <xf numFmtId="0" fontId="18" fillId="0" borderId="0"/>
  </cellStyleXfs>
  <cellXfs count="72">
    <xf numFmtId="0" fontId="0" fillId="0" borderId="0" xfId="0"/>
    <xf numFmtId="0" fontId="2" fillId="0" borderId="1" xfId="0"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1" fontId="2" fillId="0" borderId="1" xfId="1"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6" fillId="0" borderId="4" xfId="4" applyFont="1" applyBorder="1" applyAlignment="1">
      <alignment vertical="top" wrapText="1"/>
    </xf>
    <xf numFmtId="0" fontId="7" fillId="0" borderId="0" xfId="4" applyFont="1"/>
    <xf numFmtId="0" fontId="6" fillId="0" borderId="5" xfId="4" applyFont="1" applyBorder="1" applyAlignment="1">
      <alignment vertical="top" wrapText="1"/>
    </xf>
    <xf numFmtId="0" fontId="8" fillId="0" borderId="5" xfId="4" applyFont="1" applyBorder="1" applyAlignment="1">
      <alignment vertical="top" wrapText="1"/>
    </xf>
    <xf numFmtId="0" fontId="7" fillId="0" borderId="5" xfId="4" applyFont="1" applyBorder="1" applyAlignment="1">
      <alignment vertical="top" wrapText="1"/>
    </xf>
    <xf numFmtId="0" fontId="7" fillId="0" borderId="6" xfId="4" applyFont="1" applyBorder="1"/>
    <xf numFmtId="0" fontId="9" fillId="0" borderId="0" xfId="4" applyFont="1"/>
    <xf numFmtId="0" fontId="4" fillId="0" borderId="0" xfId="4" applyFont="1"/>
    <xf numFmtId="0" fontId="7" fillId="0" borderId="5" xfId="5" applyFont="1" applyBorder="1" applyAlignment="1">
      <alignment vertical="top" wrapText="1"/>
    </xf>
    <xf numFmtId="0" fontId="7" fillId="0" borderId="3" xfId="4" applyFont="1" applyBorder="1" applyAlignment="1">
      <alignment vertical="top" wrapText="1"/>
    </xf>
    <xf numFmtId="0" fontId="9" fillId="0" borderId="0" xfId="4" applyFont="1" applyAlignment="1">
      <alignment vertical="top"/>
    </xf>
    <xf numFmtId="0" fontId="7" fillId="0" borderId="0" xfId="4" applyFont="1" applyAlignment="1">
      <alignment vertical="top"/>
    </xf>
    <xf numFmtId="0" fontId="6" fillId="0" borderId="0" xfId="4" applyFont="1" applyAlignment="1">
      <alignment vertical="center"/>
    </xf>
    <xf numFmtId="0" fontId="11" fillId="0" borderId="0" xfId="4" applyFont="1"/>
    <xf numFmtId="0" fontId="12" fillId="0" borderId="0" xfId="4" applyFont="1"/>
    <xf numFmtId="0" fontId="2" fillId="0" borderId="0" xfId="4" applyFont="1"/>
    <xf numFmtId="0" fontId="13" fillId="0" borderId="0" xfId="4" applyFont="1" applyAlignment="1">
      <alignment horizontal="left"/>
    </xf>
    <xf numFmtId="0" fontId="14" fillId="0" borderId="0" xfId="4" applyFont="1" applyAlignment="1">
      <alignment horizontal="left"/>
    </xf>
    <xf numFmtId="0" fontId="12" fillId="0" borderId="0" xfId="4" applyFont="1" applyAlignment="1">
      <alignment vertical="top" wrapText="1"/>
    </xf>
    <xf numFmtId="0" fontId="12" fillId="0" borderId="0" xfId="0" applyFont="1" applyAlignment="1">
      <alignment horizontal="left"/>
    </xf>
    <xf numFmtId="0" fontId="13" fillId="0" borderId="0" xfId="0" applyFont="1" applyAlignment="1">
      <alignment horizontal="left"/>
    </xf>
    <xf numFmtId="0" fontId="12" fillId="0" borderId="0" xfId="0" applyFont="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2" fillId="0" borderId="0" xfId="1" applyFont="1" applyAlignment="1">
      <alignment horizontal="center" vertical="center"/>
    </xf>
    <xf numFmtId="0" fontId="12" fillId="0" borderId="2" xfId="1" applyFont="1" applyBorder="1" applyAlignment="1">
      <alignment horizontal="center" vertical="center"/>
    </xf>
    <xf numFmtId="0" fontId="2" fillId="0" borderId="1" xfId="1" applyFont="1" applyBorder="1" applyAlignment="1">
      <alignment horizontal="left" vertical="center"/>
    </xf>
    <xf numFmtId="0" fontId="12" fillId="0" borderId="0" xfId="4" applyFont="1" applyAlignment="1">
      <alignment horizontal="left"/>
    </xf>
    <xf numFmtId="0" fontId="12" fillId="0" borderId="0" xfId="0" applyFont="1"/>
    <xf numFmtId="0" fontId="17" fillId="0" borderId="1" xfId="0" applyFont="1" applyBorder="1" applyAlignment="1">
      <alignment horizontal="left" vertical="center"/>
    </xf>
    <xf numFmtId="0" fontId="2" fillId="0" borderId="1" xfId="0" applyFont="1" applyBorder="1" applyAlignment="1">
      <alignment horizontal="left" vertical="center"/>
    </xf>
    <xf numFmtId="0" fontId="7" fillId="0" borderId="5" xfId="0" applyFont="1" applyBorder="1" applyAlignment="1">
      <alignment vertical="top" wrapText="1"/>
    </xf>
    <xf numFmtId="0" fontId="7" fillId="0" borderId="0" xfId="0" applyFont="1" applyAlignment="1">
      <alignment vertical="center" wrapText="1"/>
    </xf>
    <xf numFmtId="0" fontId="6" fillId="0" borderId="5" xfId="0" applyFont="1" applyFill="1" applyBorder="1" applyAlignment="1">
      <alignment vertical="top" wrapText="1"/>
    </xf>
    <xf numFmtId="0" fontId="7" fillId="2" borderId="5" xfId="0" applyFont="1" applyFill="1" applyBorder="1" applyAlignment="1">
      <alignment vertical="top" wrapText="1"/>
    </xf>
    <xf numFmtId="0" fontId="7" fillId="0" borderId="5" xfId="0" applyFont="1" applyBorder="1"/>
    <xf numFmtId="0" fontId="7" fillId="0" borderId="7" xfId="0" applyFont="1" applyBorder="1"/>
    <xf numFmtId="0" fontId="13" fillId="0" borderId="0" xfId="0" applyFont="1" applyAlignment="1">
      <alignment horizontal="center"/>
    </xf>
    <xf numFmtId="1" fontId="13" fillId="0" borderId="0" xfId="0" applyNumberFormat="1" applyFont="1" applyAlignment="1">
      <alignment horizontal="left"/>
    </xf>
    <xf numFmtId="0" fontId="22" fillId="0" borderId="3" xfId="3" applyFont="1" applyBorder="1" applyAlignment="1">
      <alignment horizontal="center" wrapText="1"/>
    </xf>
    <xf numFmtId="0" fontId="13" fillId="0" borderId="0" xfId="0" applyFont="1"/>
    <xf numFmtId="0" fontId="13" fillId="0" borderId="2" xfId="0" applyFont="1" applyBorder="1" applyAlignment="1">
      <alignment horizontal="left"/>
    </xf>
    <xf numFmtId="0" fontId="22" fillId="0" borderId="8" xfId="3" applyFont="1" applyBorder="1" applyAlignment="1">
      <alignment horizontal="center" wrapText="1"/>
    </xf>
    <xf numFmtId="0" fontId="13" fillId="0" borderId="2" xfId="0" applyFont="1" applyBorder="1" applyAlignment="1">
      <alignment horizontal="center"/>
    </xf>
    <xf numFmtId="0" fontId="12" fillId="0" borderId="0" xfId="1" applyFont="1" applyAlignment="1">
      <alignment horizontal="left" vertical="center"/>
    </xf>
    <xf numFmtId="1" fontId="12" fillId="0" borderId="0" xfId="1" applyNumberFormat="1" applyFont="1" applyAlignment="1">
      <alignment horizontal="center" vertical="center"/>
    </xf>
    <xf numFmtId="0" fontId="12" fillId="0" borderId="0" xfId="1" quotePrefix="1" applyFont="1" applyAlignment="1">
      <alignment horizontal="center" vertical="center"/>
    </xf>
    <xf numFmtId="0" fontId="12" fillId="0" borderId="2" xfId="1" applyFont="1" applyBorder="1" applyAlignment="1">
      <alignment horizontal="left" vertical="center"/>
    </xf>
    <xf numFmtId="1" fontId="12" fillId="0" borderId="2" xfId="1" applyNumberFormat="1" applyFont="1" applyBorder="1" applyAlignment="1">
      <alignment horizontal="center" vertical="center"/>
    </xf>
    <xf numFmtId="0" fontId="12" fillId="0" borderId="2" xfId="1" quotePrefix="1" applyFont="1" applyBorder="1" applyAlignment="1">
      <alignment horizontal="center" vertical="center"/>
    </xf>
    <xf numFmtId="0" fontId="0"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1" fontId="13" fillId="0" borderId="0" xfId="0" applyNumberFormat="1" applyFont="1" applyAlignment="1">
      <alignment horizontal="center"/>
    </xf>
    <xf numFmtId="0" fontId="21" fillId="0" borderId="3" xfId="6" applyFont="1" applyBorder="1" applyAlignment="1">
      <alignment horizontal="center" wrapText="1"/>
    </xf>
    <xf numFmtId="2" fontId="13" fillId="0" borderId="0" xfId="0" applyNumberFormat="1" applyFont="1" applyAlignment="1">
      <alignment horizontal="center"/>
    </xf>
    <xf numFmtId="164" fontId="13" fillId="0" borderId="0" xfId="0" applyNumberFormat="1" applyFont="1" applyAlignment="1">
      <alignment horizontal="center"/>
    </xf>
    <xf numFmtId="0" fontId="13" fillId="0" borderId="2" xfId="0" applyFont="1" applyBorder="1"/>
    <xf numFmtId="0" fontId="21" fillId="0" borderId="8" xfId="6" applyFont="1" applyBorder="1" applyAlignment="1">
      <alignment horizontal="center" wrapText="1"/>
    </xf>
    <xf numFmtId="164" fontId="13" fillId="0" borderId="2" xfId="0" applyNumberFormat="1" applyFont="1" applyBorder="1" applyAlignment="1">
      <alignment horizontal="center"/>
    </xf>
    <xf numFmtId="2" fontId="13" fillId="0" borderId="2" xfId="0" applyNumberFormat="1" applyFont="1" applyBorder="1" applyAlignment="1">
      <alignment horizontal="center"/>
    </xf>
    <xf numFmtId="0" fontId="2" fillId="0" borderId="1" xfId="0" applyFont="1" applyBorder="1" applyAlignment="1">
      <alignment horizontal="left" vertical="center" wrapText="1"/>
    </xf>
    <xf numFmtId="0" fontId="17" fillId="0" borderId="1" xfId="0" applyFont="1" applyBorder="1" applyAlignment="1">
      <alignment horizontal="center" vertical="center"/>
    </xf>
    <xf numFmtId="0" fontId="12" fillId="0" borderId="0" xfId="4" applyFont="1" applyAlignment="1">
      <alignment horizontal="left" vertical="top" wrapText="1"/>
    </xf>
    <xf numFmtId="15" fontId="12" fillId="0" borderId="0" xfId="4" quotePrefix="1" applyNumberFormat="1" applyFont="1" applyFill="1" applyAlignment="1">
      <alignment horizontal="left" vertical="center"/>
    </xf>
  </cellXfs>
  <cellStyles count="7">
    <cellStyle name="Normal" xfId="0" builtinId="0"/>
    <cellStyle name="Normal 2" xfId="1"/>
    <cellStyle name="Normal 3" xfId="2"/>
    <cellStyle name="Normal 4" xfId="4"/>
    <cellStyle name="Normal 5" xfId="5"/>
    <cellStyle name="Normal_IFI" xfId="3"/>
    <cellStyle name="Normal_Till_Samples"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tabSelected="1" zoomScaleNormal="100" workbookViewId="0"/>
  </sheetViews>
  <sheetFormatPr defaultColWidth="9.140625" defaultRowHeight="15"/>
  <cols>
    <col min="1" max="1" width="99.5703125" style="7" customWidth="1"/>
    <col min="2" max="2" width="51.28515625" style="7" customWidth="1"/>
    <col min="3" max="16384" width="9.140625" style="7"/>
  </cols>
  <sheetData>
    <row r="1" spans="1:2">
      <c r="A1" s="6" t="s">
        <v>108</v>
      </c>
    </row>
    <row r="2" spans="1:2">
      <c r="A2" s="8" t="s">
        <v>210</v>
      </c>
    </row>
    <row r="3" spans="1:2" ht="15" customHeight="1">
      <c r="A3" s="8"/>
    </row>
    <row r="4" spans="1:2" ht="37.5">
      <c r="A4" s="9" t="s">
        <v>218</v>
      </c>
    </row>
    <row r="5" spans="1:2" ht="15" customHeight="1">
      <c r="A5" s="8"/>
    </row>
    <row r="6" spans="1:2">
      <c r="A6" s="10" t="s">
        <v>217</v>
      </c>
    </row>
    <row r="7" spans="1:2">
      <c r="A7" s="10"/>
    </row>
    <row r="8" spans="1:2">
      <c r="A8" s="38" t="s">
        <v>220</v>
      </c>
      <c r="B8" s="12"/>
    </row>
    <row r="9" spans="1:2" ht="45">
      <c r="A9" s="39" t="s">
        <v>228</v>
      </c>
    </row>
    <row r="10" spans="1:2">
      <c r="A10" s="11"/>
      <c r="B10" s="13"/>
    </row>
    <row r="11" spans="1:2" ht="75">
      <c r="A11" s="8" t="s">
        <v>219</v>
      </c>
    </row>
    <row r="12" spans="1:2">
      <c r="A12" s="8"/>
    </row>
    <row r="13" spans="1:2" ht="30.6" customHeight="1">
      <c r="A13" s="8" t="s">
        <v>227</v>
      </c>
    </row>
    <row r="14" spans="1:2" ht="13.9" customHeight="1">
      <c r="A14" s="8"/>
    </row>
    <row r="15" spans="1:2" ht="91.5" customHeight="1">
      <c r="A15" s="38" t="s">
        <v>221</v>
      </c>
    </row>
    <row r="16" spans="1:2" ht="33.6" customHeight="1">
      <c r="A16" s="14" t="s">
        <v>109</v>
      </c>
    </row>
    <row r="17" spans="1:2" ht="47.25">
      <c r="A17" s="15" t="s">
        <v>222</v>
      </c>
    </row>
    <row r="18" spans="1:2" ht="15" customHeight="1">
      <c r="A18" s="15"/>
    </row>
    <row r="19" spans="1:2" ht="15" customHeight="1">
      <c r="A19" s="40" t="s">
        <v>226</v>
      </c>
    </row>
    <row r="20" spans="1:2" ht="15" customHeight="1">
      <c r="A20" s="10"/>
    </row>
    <row r="21" spans="1:2" ht="90">
      <c r="A21" s="14" t="s">
        <v>223</v>
      </c>
    </row>
    <row r="22" spans="1:2" s="17" customFormat="1">
      <c r="A22" s="41"/>
      <c r="B22" s="16"/>
    </row>
    <row r="23" spans="1:2" ht="13.5" customHeight="1">
      <c r="A23" s="42" t="s">
        <v>110</v>
      </c>
    </row>
    <row r="24" spans="1:2">
      <c r="A24" s="42" t="s">
        <v>111</v>
      </c>
      <c r="B24" s="12"/>
    </row>
    <row r="25" spans="1:2">
      <c r="A25" s="42" t="s">
        <v>112</v>
      </c>
    </row>
    <row r="26" spans="1:2">
      <c r="A26" s="42" t="s">
        <v>113</v>
      </c>
    </row>
    <row r="27" spans="1:2">
      <c r="A27" s="43" t="s">
        <v>114</v>
      </c>
    </row>
  </sheetData>
  <pageMargins left="0.75" right="0.75" top="0.7" bottom="0.7" header="0.5" footer="0.5"/>
  <pageSetup scale="91"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zoomScaleNormal="100" workbookViewId="0"/>
  </sheetViews>
  <sheetFormatPr defaultColWidth="9" defaultRowHeight="12.75"/>
  <cols>
    <col min="1" max="1" width="36.5703125" style="20" customWidth="1"/>
    <col min="2" max="2" width="48.5703125" style="20" bestFit="1" customWidth="1"/>
    <col min="3" max="16384" width="9" style="20"/>
  </cols>
  <sheetData>
    <row r="1" spans="1:2" ht="21" customHeight="1">
      <c r="A1" s="18" t="s">
        <v>115</v>
      </c>
      <c r="B1" s="19"/>
    </row>
    <row r="2" spans="1:2">
      <c r="A2" s="21" t="s">
        <v>116</v>
      </c>
    </row>
    <row r="3" spans="1:2">
      <c r="A3" s="20" t="s">
        <v>117</v>
      </c>
      <c r="B3" s="25" t="s">
        <v>128</v>
      </c>
    </row>
    <row r="4" spans="1:2">
      <c r="A4" s="20" t="s">
        <v>118</v>
      </c>
      <c r="B4" s="35" t="s">
        <v>212</v>
      </c>
    </row>
    <row r="5" spans="1:2">
      <c r="A5" s="20" t="s">
        <v>119</v>
      </c>
      <c r="B5" s="26" t="s">
        <v>129</v>
      </c>
    </row>
    <row r="6" spans="1:2">
      <c r="A6" s="20" t="s">
        <v>120</v>
      </c>
      <c r="B6" s="71">
        <v>45233</v>
      </c>
    </row>
    <row r="7" spans="1:2">
      <c r="A7" s="20" t="s">
        <v>121</v>
      </c>
      <c r="B7" s="34" t="s">
        <v>211</v>
      </c>
    </row>
    <row r="8" spans="1:2">
      <c r="A8" s="20" t="s">
        <v>122</v>
      </c>
      <c r="B8" s="22" t="s">
        <v>108</v>
      </c>
    </row>
    <row r="9" spans="1:2">
      <c r="A9" s="20" t="s">
        <v>123</v>
      </c>
      <c r="B9" s="20" t="s">
        <v>224</v>
      </c>
    </row>
    <row r="10" spans="1:2">
      <c r="A10" s="20" t="s">
        <v>124</v>
      </c>
      <c r="B10" s="20" t="s">
        <v>225</v>
      </c>
    </row>
    <row r="11" spans="1:2">
      <c r="A11" s="20" t="s">
        <v>125</v>
      </c>
      <c r="B11" s="22" t="s">
        <v>126</v>
      </c>
    </row>
    <row r="12" spans="1:2">
      <c r="B12" s="22"/>
    </row>
    <row r="13" spans="1:2">
      <c r="A13" s="21" t="s">
        <v>127</v>
      </c>
      <c r="B13" s="23"/>
    </row>
    <row r="14" spans="1:2" ht="60" customHeight="1">
      <c r="A14" s="70" t="s">
        <v>229</v>
      </c>
      <c r="B14" s="70"/>
    </row>
    <row r="15" spans="1:2" ht="12.95" customHeight="1">
      <c r="A15" s="24"/>
      <c r="B15" s="24"/>
    </row>
  </sheetData>
  <mergeCells count="1">
    <mergeCell ref="A14: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zoomScaleNormal="100" workbookViewId="0">
      <pane ySplit="2" topLeftCell="A3" activePane="bottomLeft" state="frozen"/>
      <selection pane="bottomLeft"/>
    </sheetView>
  </sheetViews>
  <sheetFormatPr defaultColWidth="9.140625" defaultRowHeight="12.75"/>
  <cols>
    <col min="1" max="1" width="10.85546875" style="26" customWidth="1"/>
    <col min="2" max="2" width="20.42578125" style="44" bestFit="1" customWidth="1"/>
    <col min="3" max="3" width="22.140625" style="44" bestFit="1" customWidth="1"/>
    <col min="4" max="4" width="25.5703125" style="44" bestFit="1" customWidth="1"/>
    <col min="5" max="5" width="9.5703125" style="44" bestFit="1" customWidth="1"/>
    <col min="6" max="6" width="15.85546875" style="44" customWidth="1"/>
    <col min="7" max="7" width="10.5703125" style="44" customWidth="1"/>
    <col min="8" max="8" width="10.85546875" style="44" bestFit="1" customWidth="1"/>
    <col min="9" max="9" width="10" style="44" customWidth="1"/>
    <col min="10" max="10" width="26" style="44" bestFit="1" customWidth="1"/>
    <col min="11" max="11" width="26.5703125" style="44" bestFit="1" customWidth="1"/>
    <col min="12" max="12" width="215.140625" style="26" bestFit="1" customWidth="1"/>
    <col min="13" max="13" width="126.85546875" style="26" bestFit="1" customWidth="1"/>
    <col min="14" max="16384" width="9.140625" style="44"/>
  </cols>
  <sheetData>
    <row r="1" spans="1:15" s="58" customFormat="1" ht="21" customHeight="1">
      <c r="A1" s="57" t="s">
        <v>230</v>
      </c>
      <c r="L1" s="59"/>
      <c r="M1" s="59"/>
    </row>
    <row r="2" spans="1:15" s="58" customFormat="1" ht="12.75" customHeight="1">
      <c r="A2" s="37" t="s">
        <v>0</v>
      </c>
      <c r="B2" s="5" t="s">
        <v>106</v>
      </c>
      <c r="C2" s="1" t="s">
        <v>107</v>
      </c>
      <c r="D2" s="3" t="s">
        <v>6</v>
      </c>
      <c r="E2" s="3" t="s">
        <v>157</v>
      </c>
      <c r="F2" s="4" t="s">
        <v>7</v>
      </c>
      <c r="G2" s="2" t="s">
        <v>8</v>
      </c>
      <c r="H2" s="2" t="s">
        <v>9</v>
      </c>
      <c r="I2" s="2" t="s">
        <v>10</v>
      </c>
      <c r="J2" s="2" t="s">
        <v>11</v>
      </c>
      <c r="K2" s="3" t="s">
        <v>12</v>
      </c>
      <c r="L2" s="33" t="s">
        <v>1</v>
      </c>
    </row>
    <row r="3" spans="1:15" ht="12.75" customHeight="1">
      <c r="A3" s="45" t="s">
        <v>2</v>
      </c>
      <c r="B3" s="46">
        <v>750852</v>
      </c>
      <c r="C3" s="46">
        <v>5613004</v>
      </c>
      <c r="D3" s="44" t="s">
        <v>13</v>
      </c>
      <c r="E3" s="31" t="s">
        <v>164</v>
      </c>
      <c r="F3" s="44">
        <v>235</v>
      </c>
      <c r="G3" s="44">
        <v>0</v>
      </c>
      <c r="H3" s="44" t="s">
        <v>15</v>
      </c>
      <c r="I3" s="44" t="s">
        <v>16</v>
      </c>
      <c r="J3" s="44" t="s">
        <v>17</v>
      </c>
      <c r="K3" s="44" t="s">
        <v>18</v>
      </c>
      <c r="L3" s="26" t="s">
        <v>19</v>
      </c>
      <c r="M3" s="44"/>
    </row>
    <row r="4" spans="1:15" ht="12.75" customHeight="1">
      <c r="A4" s="26" t="s">
        <v>3</v>
      </c>
      <c r="B4" s="46">
        <v>750783</v>
      </c>
      <c r="C4" s="46">
        <v>5612967</v>
      </c>
      <c r="D4" s="44" t="s">
        <v>13</v>
      </c>
      <c r="E4" s="31" t="s">
        <v>164</v>
      </c>
      <c r="F4" s="44">
        <v>240</v>
      </c>
      <c r="G4" s="44">
        <v>0</v>
      </c>
      <c r="H4" s="44" t="s">
        <v>15</v>
      </c>
      <c r="I4" s="44" t="s">
        <v>16</v>
      </c>
      <c r="J4" s="44" t="s">
        <v>20</v>
      </c>
      <c r="K4" s="44" t="s">
        <v>21</v>
      </c>
      <c r="L4" s="26" t="s">
        <v>22</v>
      </c>
      <c r="M4" s="44"/>
    </row>
    <row r="5" spans="1:15" ht="12.75" customHeight="1">
      <c r="A5" s="45" t="s">
        <v>4</v>
      </c>
      <c r="B5" s="46">
        <v>752460</v>
      </c>
      <c r="C5" s="46">
        <v>5612580</v>
      </c>
      <c r="D5" s="44" t="s">
        <v>13</v>
      </c>
      <c r="E5" s="31" t="s">
        <v>164</v>
      </c>
      <c r="F5" s="44">
        <v>242</v>
      </c>
      <c r="G5" s="44">
        <v>2</v>
      </c>
      <c r="H5" s="44" t="s">
        <v>15</v>
      </c>
      <c r="I5" s="44" t="s">
        <v>23</v>
      </c>
      <c r="J5" s="44" t="s">
        <v>17</v>
      </c>
      <c r="K5" s="44" t="s">
        <v>18</v>
      </c>
      <c r="L5" s="26" t="s">
        <v>27</v>
      </c>
      <c r="M5" s="44"/>
    </row>
    <row r="6" spans="1:15" ht="12.75" customHeight="1">
      <c r="A6" s="45" t="s">
        <v>4</v>
      </c>
      <c r="B6" s="46">
        <v>752460</v>
      </c>
      <c r="C6" s="46">
        <v>5612580</v>
      </c>
      <c r="D6" s="44" t="s">
        <v>25</v>
      </c>
      <c r="E6" s="31" t="s">
        <v>167</v>
      </c>
      <c r="F6" s="44">
        <v>270</v>
      </c>
      <c r="G6" s="44">
        <v>1</v>
      </c>
      <c r="H6" s="44" t="s">
        <v>14</v>
      </c>
      <c r="I6" s="44" t="s">
        <v>24</v>
      </c>
      <c r="J6" s="44" t="s">
        <v>17</v>
      </c>
      <c r="K6" s="44" t="s">
        <v>18</v>
      </c>
      <c r="L6" s="26" t="s">
        <v>27</v>
      </c>
      <c r="M6" s="44"/>
    </row>
    <row r="7" spans="1:15" ht="12.75" customHeight="1">
      <c r="A7" s="45" t="s">
        <v>26</v>
      </c>
      <c r="B7" s="46">
        <v>752547</v>
      </c>
      <c r="C7" s="46">
        <v>5612540</v>
      </c>
      <c r="D7" s="44" t="s">
        <v>13</v>
      </c>
      <c r="E7" s="31" t="s">
        <v>164</v>
      </c>
      <c r="F7" s="44">
        <v>235</v>
      </c>
      <c r="G7" s="44">
        <v>0</v>
      </c>
      <c r="H7" s="44" t="s">
        <v>15</v>
      </c>
      <c r="I7" s="44" t="s">
        <v>23</v>
      </c>
      <c r="J7" s="44" t="s">
        <v>17</v>
      </c>
      <c r="K7" s="44" t="s">
        <v>18</v>
      </c>
      <c r="L7" s="26" t="s">
        <v>29</v>
      </c>
      <c r="M7" s="44"/>
    </row>
    <row r="8" spans="1:15" ht="12.75" customHeight="1">
      <c r="A8" s="45" t="s">
        <v>5</v>
      </c>
      <c r="B8" s="46">
        <v>752596</v>
      </c>
      <c r="C8" s="46">
        <v>5612553</v>
      </c>
      <c r="D8" s="44" t="s">
        <v>28</v>
      </c>
      <c r="E8" s="31" t="s">
        <v>164</v>
      </c>
      <c r="F8" s="44">
        <v>235</v>
      </c>
      <c r="G8" s="44">
        <v>0</v>
      </c>
      <c r="H8" s="44" t="s">
        <v>15</v>
      </c>
      <c r="I8" s="44" t="s">
        <v>23</v>
      </c>
      <c r="J8" s="44" t="s">
        <v>17</v>
      </c>
      <c r="K8" s="44" t="s">
        <v>18</v>
      </c>
      <c r="L8" s="26" t="s">
        <v>30</v>
      </c>
      <c r="M8" s="44"/>
    </row>
    <row r="9" spans="1:15" ht="12.75" customHeight="1">
      <c r="A9" s="26" t="s">
        <v>31</v>
      </c>
      <c r="B9" s="46">
        <v>750438</v>
      </c>
      <c r="C9" s="46">
        <v>5603994</v>
      </c>
      <c r="D9" s="44" t="s">
        <v>34</v>
      </c>
      <c r="E9" s="31" t="s">
        <v>164</v>
      </c>
      <c r="F9" s="44">
        <v>235</v>
      </c>
      <c r="G9" s="44">
        <v>0</v>
      </c>
      <c r="H9" s="44" t="s">
        <v>15</v>
      </c>
      <c r="I9" s="44" t="s">
        <v>35</v>
      </c>
      <c r="J9" s="44" t="s">
        <v>20</v>
      </c>
      <c r="K9" s="44" t="s">
        <v>18</v>
      </c>
      <c r="L9" s="26" t="s">
        <v>36</v>
      </c>
      <c r="M9" s="44"/>
      <c r="O9" s="47" t="s">
        <v>33</v>
      </c>
    </row>
    <row r="10" spans="1:15" ht="12.75" customHeight="1">
      <c r="A10" s="26" t="s">
        <v>32</v>
      </c>
      <c r="B10" s="46">
        <v>751353</v>
      </c>
      <c r="C10" s="46">
        <v>5606990</v>
      </c>
      <c r="D10" s="44" t="s">
        <v>13</v>
      </c>
      <c r="E10" s="31" t="s">
        <v>164</v>
      </c>
      <c r="F10" s="44">
        <v>238</v>
      </c>
      <c r="G10" s="44">
        <v>0</v>
      </c>
      <c r="H10" s="44" t="s">
        <v>15</v>
      </c>
      <c r="I10" s="44" t="s">
        <v>35</v>
      </c>
      <c r="J10" s="44" t="s">
        <v>20</v>
      </c>
      <c r="K10" s="44" t="s">
        <v>18</v>
      </c>
      <c r="L10" s="26" t="s">
        <v>37</v>
      </c>
      <c r="M10" s="44"/>
      <c r="O10" s="47" t="s">
        <v>33</v>
      </c>
    </row>
    <row r="11" spans="1:15" ht="12.75" customHeight="1">
      <c r="A11" s="26" t="s">
        <v>38</v>
      </c>
      <c r="B11" s="46">
        <v>752617</v>
      </c>
      <c r="C11" s="46">
        <v>5612131</v>
      </c>
      <c r="D11" s="44" t="s">
        <v>13</v>
      </c>
      <c r="E11" s="31" t="s">
        <v>164</v>
      </c>
      <c r="F11" s="44">
        <v>238</v>
      </c>
      <c r="G11" s="44">
        <v>0</v>
      </c>
      <c r="H11" s="44" t="s">
        <v>15</v>
      </c>
      <c r="I11" s="44" t="s">
        <v>23</v>
      </c>
      <c r="J11" s="44" t="s">
        <v>55</v>
      </c>
      <c r="K11" s="44" t="s">
        <v>18</v>
      </c>
      <c r="L11" s="26" t="s">
        <v>99</v>
      </c>
      <c r="M11" s="44"/>
    </row>
    <row r="12" spans="1:15" ht="12.75" customHeight="1">
      <c r="A12" s="26" t="s">
        <v>39</v>
      </c>
      <c r="B12" s="46">
        <v>752001</v>
      </c>
      <c r="C12" s="46">
        <v>5612246</v>
      </c>
      <c r="D12" s="44" t="s">
        <v>13</v>
      </c>
      <c r="E12" s="31" t="s">
        <v>164</v>
      </c>
      <c r="F12" s="44">
        <v>244</v>
      </c>
      <c r="G12" s="44">
        <v>0</v>
      </c>
      <c r="H12" s="44" t="s">
        <v>15</v>
      </c>
      <c r="I12" s="44" t="s">
        <v>23</v>
      </c>
      <c r="J12" s="44" t="s">
        <v>42</v>
      </c>
      <c r="K12" s="44" t="s">
        <v>18</v>
      </c>
      <c r="L12" s="26" t="s">
        <v>100</v>
      </c>
      <c r="M12" s="44"/>
    </row>
    <row r="13" spans="1:15" ht="12.75" customHeight="1">
      <c r="A13" s="26" t="s">
        <v>40</v>
      </c>
      <c r="B13" s="46">
        <v>753423</v>
      </c>
      <c r="C13" s="46">
        <v>5608805</v>
      </c>
      <c r="D13" s="44" t="s">
        <v>44</v>
      </c>
      <c r="E13" s="31" t="s">
        <v>164</v>
      </c>
      <c r="F13" s="44">
        <v>240</v>
      </c>
      <c r="G13" s="44">
        <v>0</v>
      </c>
      <c r="H13" s="44" t="s">
        <v>15</v>
      </c>
      <c r="I13" s="44" t="s">
        <v>23</v>
      </c>
      <c r="J13" s="44" t="s">
        <v>20</v>
      </c>
      <c r="K13" s="44" t="s">
        <v>18</v>
      </c>
      <c r="L13" s="26" t="s">
        <v>43</v>
      </c>
      <c r="M13" s="44"/>
    </row>
    <row r="14" spans="1:15" ht="12.75" customHeight="1">
      <c r="A14" s="26" t="s">
        <v>41</v>
      </c>
      <c r="B14" s="46">
        <v>751538</v>
      </c>
      <c r="C14" s="46">
        <v>5608168</v>
      </c>
      <c r="D14" s="44" t="s">
        <v>44</v>
      </c>
      <c r="E14" s="31" t="s">
        <v>164</v>
      </c>
      <c r="F14" s="44">
        <v>239</v>
      </c>
      <c r="G14" s="44">
        <v>0</v>
      </c>
      <c r="H14" s="44" t="s">
        <v>15</v>
      </c>
      <c r="I14" s="44" t="s">
        <v>23</v>
      </c>
      <c r="J14" s="44" t="s">
        <v>20</v>
      </c>
      <c r="K14" s="44" t="s">
        <v>18</v>
      </c>
      <c r="L14" s="26" t="s">
        <v>43</v>
      </c>
      <c r="M14" s="44"/>
    </row>
    <row r="15" spans="1:15" ht="12.75" customHeight="1">
      <c r="A15" s="26" t="s">
        <v>45</v>
      </c>
      <c r="B15" s="46">
        <v>756494</v>
      </c>
      <c r="C15" s="46">
        <v>5596019</v>
      </c>
      <c r="D15" s="44" t="s">
        <v>13</v>
      </c>
      <c r="E15" s="31" t="s">
        <v>164</v>
      </c>
      <c r="F15" s="44">
        <v>185</v>
      </c>
      <c r="G15" s="44">
        <v>0</v>
      </c>
      <c r="H15" s="44" t="s">
        <v>14</v>
      </c>
      <c r="I15" s="44" t="s">
        <v>49</v>
      </c>
      <c r="J15" s="44" t="s">
        <v>21</v>
      </c>
      <c r="K15" s="44" t="s">
        <v>52</v>
      </c>
      <c r="L15" s="26" t="s">
        <v>50</v>
      </c>
      <c r="M15" s="44"/>
    </row>
    <row r="16" spans="1:15" ht="12.75" customHeight="1">
      <c r="A16" s="26" t="s">
        <v>46</v>
      </c>
      <c r="B16" s="46">
        <v>756522</v>
      </c>
      <c r="C16" s="46">
        <v>5596020</v>
      </c>
      <c r="D16" s="44" t="s">
        <v>13</v>
      </c>
      <c r="E16" s="31" t="s">
        <v>164</v>
      </c>
      <c r="F16" s="44">
        <v>240</v>
      </c>
      <c r="G16" s="44">
        <v>2</v>
      </c>
      <c r="H16" s="44" t="s">
        <v>15</v>
      </c>
      <c r="I16" s="44" t="s">
        <v>23</v>
      </c>
      <c r="J16" s="44" t="s">
        <v>21</v>
      </c>
      <c r="K16" s="44" t="s">
        <v>18</v>
      </c>
      <c r="L16" s="26" t="s">
        <v>43</v>
      </c>
      <c r="M16" s="44"/>
    </row>
    <row r="17" spans="1:13" ht="12.75" customHeight="1">
      <c r="A17" s="26" t="s">
        <v>46</v>
      </c>
      <c r="B17" s="46">
        <v>756522</v>
      </c>
      <c r="C17" s="46">
        <v>5596020</v>
      </c>
      <c r="D17" s="44" t="s">
        <v>13</v>
      </c>
      <c r="E17" s="31" t="s">
        <v>164</v>
      </c>
      <c r="F17" s="44">
        <v>208</v>
      </c>
      <c r="G17" s="44">
        <v>1</v>
      </c>
      <c r="H17" s="44" t="s">
        <v>14</v>
      </c>
      <c r="I17" s="44" t="s">
        <v>23</v>
      </c>
      <c r="J17" s="44" t="s">
        <v>21</v>
      </c>
      <c r="K17" s="44" t="s">
        <v>52</v>
      </c>
      <c r="L17" s="26" t="s">
        <v>51</v>
      </c>
      <c r="M17" s="44"/>
    </row>
    <row r="18" spans="1:13" ht="12.75" customHeight="1">
      <c r="A18" s="26" t="s">
        <v>47</v>
      </c>
      <c r="B18" s="46">
        <v>765945</v>
      </c>
      <c r="C18" s="46">
        <v>5597045</v>
      </c>
      <c r="D18" s="44" t="s">
        <v>13</v>
      </c>
      <c r="E18" s="31" t="s">
        <v>164</v>
      </c>
      <c r="F18" s="44">
        <v>235</v>
      </c>
      <c r="G18" s="44">
        <v>0</v>
      </c>
      <c r="H18" s="44" t="s">
        <v>15</v>
      </c>
      <c r="I18" s="44" t="s">
        <v>23</v>
      </c>
      <c r="J18" s="44" t="s">
        <v>53</v>
      </c>
      <c r="K18" s="44" t="s">
        <v>18</v>
      </c>
      <c r="L18" s="26" t="s">
        <v>54</v>
      </c>
      <c r="M18" s="44"/>
    </row>
    <row r="19" spans="1:13" ht="12.75" customHeight="1">
      <c r="A19" s="26" t="s">
        <v>48</v>
      </c>
      <c r="B19" s="46">
        <v>764037</v>
      </c>
      <c r="C19" s="46">
        <v>5597651</v>
      </c>
      <c r="D19" s="44" t="s">
        <v>13</v>
      </c>
      <c r="E19" s="31" t="s">
        <v>164</v>
      </c>
      <c r="F19" s="44">
        <v>238</v>
      </c>
      <c r="G19" s="44">
        <v>0</v>
      </c>
      <c r="H19" s="44" t="s">
        <v>15</v>
      </c>
      <c r="I19" s="44" t="s">
        <v>23</v>
      </c>
      <c r="J19" s="44" t="s">
        <v>53</v>
      </c>
      <c r="K19" s="44" t="s">
        <v>18</v>
      </c>
      <c r="L19" s="26" t="s">
        <v>54</v>
      </c>
      <c r="M19" s="44"/>
    </row>
    <row r="20" spans="1:13" ht="12.75" customHeight="1">
      <c r="A20" s="26" t="s">
        <v>56</v>
      </c>
      <c r="B20" s="46">
        <v>752675</v>
      </c>
      <c r="C20" s="46">
        <v>5612535</v>
      </c>
      <c r="D20" s="44" t="s">
        <v>57</v>
      </c>
      <c r="E20" s="31" t="s">
        <v>164</v>
      </c>
      <c r="F20" s="44">
        <v>245</v>
      </c>
      <c r="G20" s="44">
        <v>2</v>
      </c>
      <c r="H20" s="44" t="s">
        <v>15</v>
      </c>
      <c r="I20" s="44" t="s">
        <v>49</v>
      </c>
      <c r="J20" s="44" t="s">
        <v>17</v>
      </c>
      <c r="K20" s="44" t="s">
        <v>18</v>
      </c>
      <c r="L20" s="26" t="s">
        <v>59</v>
      </c>
      <c r="M20" s="44"/>
    </row>
    <row r="21" spans="1:13" ht="12.75" customHeight="1">
      <c r="A21" s="26" t="s">
        <v>56</v>
      </c>
      <c r="B21" s="46">
        <v>752675</v>
      </c>
      <c r="C21" s="46">
        <v>5612535</v>
      </c>
      <c r="D21" s="44" t="s">
        <v>13</v>
      </c>
      <c r="E21" s="31" t="s">
        <v>164</v>
      </c>
      <c r="F21" s="44">
        <v>255</v>
      </c>
      <c r="G21" s="44">
        <v>1</v>
      </c>
      <c r="H21" s="44" t="s">
        <v>14</v>
      </c>
      <c r="I21" s="44" t="s">
        <v>23</v>
      </c>
      <c r="J21" s="44" t="s">
        <v>17</v>
      </c>
      <c r="K21" s="44" t="s">
        <v>52</v>
      </c>
      <c r="L21" s="26" t="s">
        <v>59</v>
      </c>
      <c r="M21" s="44"/>
    </row>
    <row r="22" spans="1:13" ht="12.75" customHeight="1">
      <c r="A22" s="26" t="s">
        <v>58</v>
      </c>
      <c r="B22" s="46">
        <v>752705</v>
      </c>
      <c r="C22" s="46">
        <v>5612514</v>
      </c>
      <c r="D22" s="44" t="s">
        <v>13</v>
      </c>
      <c r="E22" s="31" t="s">
        <v>164</v>
      </c>
      <c r="F22" s="44">
        <v>245</v>
      </c>
      <c r="G22" s="44">
        <v>2</v>
      </c>
      <c r="H22" s="44" t="s">
        <v>15</v>
      </c>
      <c r="I22" s="44" t="s">
        <v>23</v>
      </c>
      <c r="J22" s="44" t="s">
        <v>17</v>
      </c>
      <c r="K22" s="44" t="s">
        <v>18</v>
      </c>
      <c r="L22" s="26" t="s">
        <v>59</v>
      </c>
      <c r="M22" s="44"/>
    </row>
    <row r="23" spans="1:13" ht="12.75" customHeight="1">
      <c r="A23" s="26" t="s">
        <v>58</v>
      </c>
      <c r="B23" s="46">
        <v>752705</v>
      </c>
      <c r="C23" s="46">
        <v>5612514</v>
      </c>
      <c r="D23" s="44" t="s">
        <v>13</v>
      </c>
      <c r="E23" s="31" t="s">
        <v>164</v>
      </c>
      <c r="F23" s="44">
        <v>265</v>
      </c>
      <c r="G23" s="44">
        <v>1</v>
      </c>
      <c r="H23" s="44" t="s">
        <v>14</v>
      </c>
      <c r="I23" s="44" t="s">
        <v>23</v>
      </c>
      <c r="J23" s="44" t="s">
        <v>17</v>
      </c>
      <c r="K23" s="44" t="s">
        <v>52</v>
      </c>
      <c r="L23" s="26" t="s">
        <v>59</v>
      </c>
      <c r="M23" s="44"/>
    </row>
    <row r="24" spans="1:13" ht="12.75" customHeight="1">
      <c r="A24" s="26" t="s">
        <v>60</v>
      </c>
      <c r="B24" s="46">
        <v>752711</v>
      </c>
      <c r="C24" s="46">
        <v>5612525</v>
      </c>
      <c r="D24" s="44" t="s">
        <v>13</v>
      </c>
      <c r="E24" s="31" t="s">
        <v>164</v>
      </c>
      <c r="F24" s="44">
        <v>264</v>
      </c>
      <c r="G24" s="44">
        <v>1</v>
      </c>
      <c r="H24" s="44" t="s">
        <v>14</v>
      </c>
      <c r="I24" s="44" t="s">
        <v>23</v>
      </c>
      <c r="J24" s="44" t="s">
        <v>42</v>
      </c>
      <c r="K24" s="44" t="s">
        <v>52</v>
      </c>
      <c r="L24" s="26" t="s">
        <v>156</v>
      </c>
      <c r="M24" s="44"/>
    </row>
    <row r="25" spans="1:13" ht="12.75" customHeight="1">
      <c r="A25" s="26" t="s">
        <v>60</v>
      </c>
      <c r="B25" s="46">
        <v>752711</v>
      </c>
      <c r="C25" s="46">
        <v>5612525</v>
      </c>
      <c r="D25" s="44" t="s">
        <v>13</v>
      </c>
      <c r="E25" s="31" t="s">
        <v>167</v>
      </c>
      <c r="F25" s="44">
        <v>105</v>
      </c>
      <c r="G25" s="44">
        <v>2</v>
      </c>
      <c r="H25" s="44" t="s">
        <v>14</v>
      </c>
      <c r="I25" s="44" t="s">
        <v>61</v>
      </c>
      <c r="J25" s="44" t="s">
        <v>42</v>
      </c>
      <c r="K25" s="44" t="s">
        <v>52</v>
      </c>
      <c r="L25" s="26" t="s">
        <v>202</v>
      </c>
      <c r="M25" s="44"/>
    </row>
    <row r="26" spans="1:13" ht="12.75" customHeight="1">
      <c r="A26" s="26" t="s">
        <v>62</v>
      </c>
      <c r="B26" s="46">
        <v>752639</v>
      </c>
      <c r="C26" s="46">
        <v>5612555</v>
      </c>
      <c r="D26" s="44" t="s">
        <v>34</v>
      </c>
      <c r="E26" s="31" t="s">
        <v>164</v>
      </c>
      <c r="F26" s="44" t="s">
        <v>153</v>
      </c>
      <c r="G26" s="44">
        <v>1</v>
      </c>
      <c r="H26" s="44" t="s">
        <v>15</v>
      </c>
      <c r="I26" s="44" t="s">
        <v>67</v>
      </c>
      <c r="J26" s="44" t="s">
        <v>17</v>
      </c>
      <c r="K26" s="44" t="s">
        <v>18</v>
      </c>
      <c r="L26" s="26" t="s">
        <v>154</v>
      </c>
      <c r="M26" s="44"/>
    </row>
    <row r="27" spans="1:13" ht="12.75" customHeight="1">
      <c r="A27" s="26" t="s">
        <v>62</v>
      </c>
      <c r="B27" s="46">
        <v>752639</v>
      </c>
      <c r="C27" s="46">
        <v>5612555</v>
      </c>
      <c r="D27" s="44" t="s">
        <v>152</v>
      </c>
      <c r="E27" s="31" t="s">
        <v>164</v>
      </c>
      <c r="F27" s="44">
        <v>240</v>
      </c>
      <c r="G27" s="44">
        <v>2</v>
      </c>
      <c r="H27" s="44" t="s">
        <v>15</v>
      </c>
      <c r="I27" s="44" t="s">
        <v>23</v>
      </c>
      <c r="J27" s="44" t="s">
        <v>17</v>
      </c>
      <c r="K27" s="44" t="s">
        <v>18</v>
      </c>
      <c r="L27" s="26" t="s">
        <v>155</v>
      </c>
      <c r="M27" s="44"/>
    </row>
    <row r="28" spans="1:13" ht="12.75" customHeight="1">
      <c r="A28" s="26" t="s">
        <v>63</v>
      </c>
      <c r="B28" s="46">
        <v>752730</v>
      </c>
      <c r="C28" s="46">
        <v>5612582</v>
      </c>
      <c r="D28" s="44" t="s">
        <v>13</v>
      </c>
      <c r="E28" s="31" t="s">
        <v>167</v>
      </c>
      <c r="F28" s="44">
        <v>152</v>
      </c>
      <c r="G28" s="44">
        <v>1</v>
      </c>
      <c r="H28" s="44" t="s">
        <v>14</v>
      </c>
      <c r="I28" s="44" t="s">
        <v>23</v>
      </c>
      <c r="J28" s="44" t="s">
        <v>17</v>
      </c>
      <c r="K28" s="44" t="s">
        <v>77</v>
      </c>
      <c r="L28" s="26" t="s">
        <v>203</v>
      </c>
      <c r="M28" s="44"/>
    </row>
    <row r="29" spans="1:13" ht="12.75" customHeight="1">
      <c r="A29" s="26" t="s">
        <v>63</v>
      </c>
      <c r="B29" s="46">
        <v>752730</v>
      </c>
      <c r="C29" s="46">
        <v>5612582</v>
      </c>
      <c r="D29" s="44" t="s">
        <v>13</v>
      </c>
      <c r="E29" s="31" t="s">
        <v>164</v>
      </c>
      <c r="F29" s="44">
        <v>232</v>
      </c>
      <c r="G29" s="44">
        <v>2</v>
      </c>
      <c r="H29" s="44" t="s">
        <v>15</v>
      </c>
      <c r="I29" s="44" t="s">
        <v>23</v>
      </c>
      <c r="J29" s="44" t="s">
        <v>17</v>
      </c>
      <c r="K29" s="44" t="s">
        <v>18</v>
      </c>
      <c r="L29" s="26" t="s">
        <v>43</v>
      </c>
      <c r="M29" s="44"/>
    </row>
    <row r="30" spans="1:13" ht="12.75" customHeight="1">
      <c r="A30" s="26" t="s">
        <v>64</v>
      </c>
      <c r="B30" s="46">
        <v>762387</v>
      </c>
      <c r="C30" s="46">
        <v>5632156</v>
      </c>
      <c r="D30" s="44" t="s">
        <v>13</v>
      </c>
      <c r="E30" s="31" t="s">
        <v>164</v>
      </c>
      <c r="F30" s="44">
        <v>246</v>
      </c>
      <c r="G30" s="44">
        <v>0</v>
      </c>
      <c r="H30" s="44" t="s">
        <v>15</v>
      </c>
      <c r="I30" s="44" t="s">
        <v>23</v>
      </c>
      <c r="J30" s="44" t="s">
        <v>42</v>
      </c>
      <c r="K30" s="44" t="s">
        <v>18</v>
      </c>
      <c r="L30" s="26" t="s">
        <v>43</v>
      </c>
      <c r="M30" s="44"/>
    </row>
    <row r="31" spans="1:13" ht="12.75" customHeight="1">
      <c r="A31" s="26" t="s">
        <v>65</v>
      </c>
      <c r="B31" s="46">
        <v>761778</v>
      </c>
      <c r="C31" s="46">
        <v>5632460</v>
      </c>
      <c r="D31" s="44" t="s">
        <v>44</v>
      </c>
      <c r="E31" s="31" t="s">
        <v>164</v>
      </c>
      <c r="F31" s="44">
        <v>235</v>
      </c>
      <c r="G31" s="44">
        <v>0</v>
      </c>
      <c r="H31" s="44" t="s">
        <v>15</v>
      </c>
      <c r="I31" s="44" t="s">
        <v>67</v>
      </c>
      <c r="J31" s="44" t="s">
        <v>21</v>
      </c>
      <c r="K31" s="44" t="s">
        <v>18</v>
      </c>
      <c r="L31" s="26" t="s">
        <v>43</v>
      </c>
      <c r="M31" s="44"/>
    </row>
    <row r="32" spans="1:13" ht="12.75" customHeight="1">
      <c r="A32" s="26" t="s">
        <v>66</v>
      </c>
      <c r="B32" s="46">
        <v>752294</v>
      </c>
      <c r="C32" s="46">
        <v>5612360</v>
      </c>
      <c r="D32" s="44" t="s">
        <v>68</v>
      </c>
      <c r="E32" s="31" t="s">
        <v>164</v>
      </c>
      <c r="F32" s="44">
        <v>240</v>
      </c>
      <c r="G32" s="44">
        <v>0</v>
      </c>
      <c r="H32" s="44" t="s">
        <v>15</v>
      </c>
      <c r="I32" s="44" t="s">
        <v>23</v>
      </c>
      <c r="J32" s="44" t="s">
        <v>20</v>
      </c>
      <c r="K32" s="44" t="s">
        <v>18</v>
      </c>
      <c r="L32" s="26" t="s">
        <v>43</v>
      </c>
      <c r="M32" s="44"/>
    </row>
    <row r="33" spans="1:13" ht="12.75" customHeight="1">
      <c r="A33" s="26" t="s">
        <v>69</v>
      </c>
      <c r="B33" s="46">
        <v>770238</v>
      </c>
      <c r="C33" s="46">
        <v>5592394</v>
      </c>
      <c r="D33" s="44" t="s">
        <v>44</v>
      </c>
      <c r="E33" s="31" t="s">
        <v>164</v>
      </c>
      <c r="F33" s="44">
        <v>235</v>
      </c>
      <c r="G33" s="44">
        <v>0</v>
      </c>
      <c r="H33" s="44" t="s">
        <v>15</v>
      </c>
      <c r="I33" s="44" t="s">
        <v>67</v>
      </c>
      <c r="J33" s="44" t="s">
        <v>20</v>
      </c>
      <c r="K33" s="44" t="s">
        <v>18</v>
      </c>
      <c r="L33" s="26" t="s">
        <v>43</v>
      </c>
      <c r="M33" s="44"/>
    </row>
    <row r="34" spans="1:13" ht="12.75" customHeight="1">
      <c r="A34" s="26" t="s">
        <v>70</v>
      </c>
      <c r="B34" s="46">
        <v>769719</v>
      </c>
      <c r="C34" s="46">
        <v>5590016</v>
      </c>
      <c r="D34" s="44" t="s">
        <v>44</v>
      </c>
      <c r="E34" s="31" t="s">
        <v>164</v>
      </c>
      <c r="F34" s="44">
        <v>230</v>
      </c>
      <c r="G34" s="44">
        <v>0</v>
      </c>
      <c r="H34" s="44" t="s">
        <v>15</v>
      </c>
      <c r="I34" s="44" t="s">
        <v>35</v>
      </c>
      <c r="J34" s="44" t="s">
        <v>42</v>
      </c>
      <c r="K34" s="44" t="s">
        <v>18</v>
      </c>
      <c r="L34" s="26" t="s">
        <v>43</v>
      </c>
      <c r="M34" s="44"/>
    </row>
    <row r="35" spans="1:13" ht="12.75" customHeight="1">
      <c r="A35" s="26" t="s">
        <v>71</v>
      </c>
      <c r="B35" s="46">
        <v>769497</v>
      </c>
      <c r="C35" s="46">
        <v>5593659</v>
      </c>
      <c r="D35" s="44" t="s">
        <v>73</v>
      </c>
      <c r="E35" s="31" t="s">
        <v>164</v>
      </c>
      <c r="F35" s="44">
        <v>230</v>
      </c>
      <c r="G35" s="44">
        <v>0</v>
      </c>
      <c r="H35" s="44" t="s">
        <v>15</v>
      </c>
      <c r="I35" s="44" t="s">
        <v>21</v>
      </c>
      <c r="J35" s="44" t="s">
        <v>17</v>
      </c>
      <c r="K35" s="44" t="s">
        <v>21</v>
      </c>
      <c r="L35" s="26" t="s">
        <v>72</v>
      </c>
      <c r="M35" s="44"/>
    </row>
    <row r="36" spans="1:13" ht="12.75" customHeight="1">
      <c r="A36" s="26" t="s">
        <v>74</v>
      </c>
      <c r="B36" s="46">
        <v>751376</v>
      </c>
      <c r="C36" s="46">
        <v>5593878</v>
      </c>
      <c r="D36" s="44" t="s">
        <v>13</v>
      </c>
      <c r="E36" s="31" t="s">
        <v>164</v>
      </c>
      <c r="F36" s="44">
        <v>248</v>
      </c>
      <c r="G36" s="44">
        <v>2</v>
      </c>
      <c r="H36" s="44" t="s">
        <v>15</v>
      </c>
      <c r="I36" s="44" t="s">
        <v>23</v>
      </c>
      <c r="J36" s="44" t="s">
        <v>42</v>
      </c>
      <c r="K36" s="44" t="s">
        <v>18</v>
      </c>
      <c r="L36" s="26" t="s">
        <v>43</v>
      </c>
      <c r="M36" s="44"/>
    </row>
    <row r="37" spans="1:13" ht="12.75" customHeight="1">
      <c r="A37" s="26" t="s">
        <v>74</v>
      </c>
      <c r="B37" s="46">
        <v>751376</v>
      </c>
      <c r="C37" s="46">
        <v>5593878</v>
      </c>
      <c r="D37" s="44" t="s">
        <v>13</v>
      </c>
      <c r="E37" s="31" t="s">
        <v>164</v>
      </c>
      <c r="F37" s="44">
        <v>185</v>
      </c>
      <c r="G37" s="44">
        <v>1</v>
      </c>
      <c r="H37" s="44" t="s">
        <v>14</v>
      </c>
      <c r="I37" s="44" t="s">
        <v>23</v>
      </c>
      <c r="J37" s="44" t="s">
        <v>42</v>
      </c>
      <c r="K37" s="44" t="s">
        <v>77</v>
      </c>
      <c r="L37" s="26" t="s">
        <v>78</v>
      </c>
      <c r="M37" s="44"/>
    </row>
    <row r="38" spans="1:13" ht="12.75" customHeight="1">
      <c r="A38" s="26" t="s">
        <v>75</v>
      </c>
      <c r="B38" s="46">
        <v>744761</v>
      </c>
      <c r="C38" s="46">
        <v>5592330</v>
      </c>
      <c r="D38" s="44" t="s">
        <v>13</v>
      </c>
      <c r="E38" s="31" t="s">
        <v>164</v>
      </c>
      <c r="F38" s="44">
        <v>250</v>
      </c>
      <c r="G38" s="44">
        <v>2</v>
      </c>
      <c r="H38" s="44" t="s">
        <v>15</v>
      </c>
      <c r="I38" s="44" t="s">
        <v>23</v>
      </c>
      <c r="J38" s="44" t="s">
        <v>79</v>
      </c>
      <c r="K38" s="44" t="s">
        <v>18</v>
      </c>
      <c r="L38" s="26" t="s">
        <v>80</v>
      </c>
      <c r="M38" s="44"/>
    </row>
    <row r="39" spans="1:13" ht="12.75" customHeight="1">
      <c r="A39" s="26" t="s">
        <v>75</v>
      </c>
      <c r="B39" s="46">
        <v>744761</v>
      </c>
      <c r="C39" s="46">
        <v>5592330</v>
      </c>
      <c r="D39" s="44" t="s">
        <v>81</v>
      </c>
      <c r="E39" s="31" t="s">
        <v>164</v>
      </c>
      <c r="F39" s="44">
        <v>187</v>
      </c>
      <c r="G39" s="44">
        <v>1</v>
      </c>
      <c r="H39" s="44" t="s">
        <v>14</v>
      </c>
      <c r="I39" s="44" t="s">
        <v>23</v>
      </c>
      <c r="J39" s="44" t="s">
        <v>79</v>
      </c>
      <c r="K39" s="44" t="s">
        <v>77</v>
      </c>
      <c r="L39" s="26" t="s">
        <v>82</v>
      </c>
      <c r="M39" s="44"/>
    </row>
    <row r="40" spans="1:13" ht="12.75" customHeight="1">
      <c r="A40" s="26" t="s">
        <v>76</v>
      </c>
      <c r="B40" s="46">
        <v>749950</v>
      </c>
      <c r="C40" s="46">
        <v>5612604</v>
      </c>
      <c r="D40" s="44" t="s">
        <v>13</v>
      </c>
      <c r="E40" s="31" t="s">
        <v>164</v>
      </c>
      <c r="F40" s="44">
        <v>236</v>
      </c>
      <c r="G40" s="44">
        <v>0</v>
      </c>
      <c r="H40" s="44" t="s">
        <v>15</v>
      </c>
      <c r="I40" s="44" t="s">
        <v>23</v>
      </c>
      <c r="J40" s="44" t="s">
        <v>83</v>
      </c>
      <c r="K40" s="44" t="s">
        <v>18</v>
      </c>
      <c r="L40" s="26" t="s">
        <v>84</v>
      </c>
      <c r="M40" s="44"/>
    </row>
    <row r="41" spans="1:13" ht="12.75" customHeight="1">
      <c r="A41" s="26" t="s">
        <v>85</v>
      </c>
      <c r="B41" s="46">
        <v>748250</v>
      </c>
      <c r="C41" s="46">
        <v>5612869</v>
      </c>
      <c r="D41" s="44" t="s">
        <v>13</v>
      </c>
      <c r="E41" s="31" t="s">
        <v>164</v>
      </c>
      <c r="F41" s="44">
        <v>242</v>
      </c>
      <c r="G41" s="44">
        <v>0</v>
      </c>
      <c r="H41" s="44" t="s">
        <v>15</v>
      </c>
      <c r="I41" s="44" t="s">
        <v>23</v>
      </c>
      <c r="J41" s="44" t="s">
        <v>79</v>
      </c>
      <c r="K41" s="44" t="s">
        <v>18</v>
      </c>
      <c r="L41" s="26" t="s">
        <v>88</v>
      </c>
      <c r="M41" s="44"/>
    </row>
    <row r="42" spans="1:13" ht="12.75" customHeight="1">
      <c r="A42" s="26" t="s">
        <v>86</v>
      </c>
      <c r="B42" s="46">
        <v>749011</v>
      </c>
      <c r="C42" s="46">
        <v>5612816</v>
      </c>
      <c r="D42" s="44" t="s">
        <v>13</v>
      </c>
      <c r="E42" s="31" t="s">
        <v>164</v>
      </c>
      <c r="F42" s="44">
        <v>255</v>
      </c>
      <c r="G42" s="44">
        <v>0</v>
      </c>
      <c r="H42" s="44" t="s">
        <v>15</v>
      </c>
      <c r="I42" s="44" t="s">
        <v>23</v>
      </c>
      <c r="J42" s="44" t="s">
        <v>42</v>
      </c>
      <c r="K42" s="44" t="s">
        <v>18</v>
      </c>
      <c r="L42" s="26" t="s">
        <v>89</v>
      </c>
      <c r="M42" s="44"/>
    </row>
    <row r="43" spans="1:13" ht="12.75" customHeight="1">
      <c r="A43" s="26" t="s">
        <v>87</v>
      </c>
      <c r="B43" s="46">
        <v>749212</v>
      </c>
      <c r="C43" s="46">
        <v>5612458</v>
      </c>
      <c r="D43" s="44" t="s">
        <v>44</v>
      </c>
      <c r="E43" s="31" t="s">
        <v>164</v>
      </c>
      <c r="F43" s="44">
        <v>240</v>
      </c>
      <c r="G43" s="44">
        <v>0</v>
      </c>
      <c r="H43" s="44" t="s">
        <v>15</v>
      </c>
      <c r="I43" s="44" t="s">
        <v>67</v>
      </c>
      <c r="J43" s="44" t="s">
        <v>42</v>
      </c>
      <c r="K43" s="44" t="s">
        <v>18</v>
      </c>
      <c r="L43" s="26" t="s">
        <v>43</v>
      </c>
      <c r="M43" s="44"/>
    </row>
    <row r="44" spans="1:13" ht="12.75" customHeight="1">
      <c r="A44" s="26" t="s">
        <v>90</v>
      </c>
      <c r="B44" s="46">
        <v>753785</v>
      </c>
      <c r="C44" s="46">
        <v>5600578</v>
      </c>
      <c r="D44" s="44" t="s">
        <v>81</v>
      </c>
      <c r="E44" s="31" t="s">
        <v>164</v>
      </c>
      <c r="F44" s="44">
        <v>234</v>
      </c>
      <c r="G44" s="44">
        <v>0</v>
      </c>
      <c r="H44" s="44" t="s">
        <v>15</v>
      </c>
      <c r="I44" s="44" t="s">
        <v>67</v>
      </c>
      <c r="J44" s="44" t="s">
        <v>20</v>
      </c>
      <c r="K44" s="44" t="s">
        <v>18</v>
      </c>
      <c r="L44" s="26" t="s">
        <v>94</v>
      </c>
      <c r="M44" s="44"/>
    </row>
    <row r="45" spans="1:13" ht="12.75" customHeight="1">
      <c r="A45" s="26" t="s">
        <v>91</v>
      </c>
      <c r="B45" s="46">
        <v>755007</v>
      </c>
      <c r="C45" s="46">
        <v>5599690</v>
      </c>
      <c r="D45" s="44" t="s">
        <v>13</v>
      </c>
      <c r="E45" s="31" t="s">
        <v>164</v>
      </c>
      <c r="F45" s="44">
        <v>231</v>
      </c>
      <c r="G45" s="44">
        <v>0</v>
      </c>
      <c r="H45" s="44" t="s">
        <v>15</v>
      </c>
      <c r="I45" s="44" t="s">
        <v>23</v>
      </c>
      <c r="J45" s="44" t="s">
        <v>20</v>
      </c>
      <c r="K45" s="44" t="s">
        <v>18</v>
      </c>
      <c r="L45" s="26" t="s">
        <v>43</v>
      </c>
      <c r="M45" s="44"/>
    </row>
    <row r="46" spans="1:13" ht="12.75" customHeight="1">
      <c r="A46" s="26" t="s">
        <v>92</v>
      </c>
      <c r="B46" s="46">
        <v>756920</v>
      </c>
      <c r="C46" s="46">
        <v>5599672</v>
      </c>
      <c r="D46" s="44" t="s">
        <v>13</v>
      </c>
      <c r="E46" s="31" t="s">
        <v>164</v>
      </c>
      <c r="F46" s="44">
        <v>220</v>
      </c>
      <c r="G46" s="44">
        <v>0</v>
      </c>
      <c r="H46" s="44" t="s">
        <v>15</v>
      </c>
      <c r="I46" s="44" t="s">
        <v>67</v>
      </c>
      <c r="J46" s="44" t="s">
        <v>20</v>
      </c>
      <c r="K46" s="44" t="s">
        <v>95</v>
      </c>
      <c r="L46" s="26" t="s">
        <v>96</v>
      </c>
      <c r="M46" s="44"/>
    </row>
    <row r="47" spans="1:13" ht="12.75" customHeight="1">
      <c r="A47" s="26" t="s">
        <v>93</v>
      </c>
      <c r="B47" s="46">
        <v>743228</v>
      </c>
      <c r="C47" s="46">
        <v>5579238</v>
      </c>
      <c r="D47" s="44" t="s">
        <v>13</v>
      </c>
      <c r="E47" s="31" t="s">
        <v>164</v>
      </c>
      <c r="F47" s="44">
        <v>245</v>
      </c>
      <c r="G47" s="44">
        <v>0</v>
      </c>
      <c r="H47" s="44" t="s">
        <v>15</v>
      </c>
      <c r="I47" s="44" t="s">
        <v>67</v>
      </c>
      <c r="J47" s="44" t="s">
        <v>20</v>
      </c>
      <c r="K47" s="44" t="s">
        <v>97</v>
      </c>
      <c r="L47" s="26" t="s">
        <v>98</v>
      </c>
      <c r="M47" s="44"/>
    </row>
    <row r="48" spans="1:13" ht="12.75" customHeight="1">
      <c r="A48" s="26" t="s">
        <v>101</v>
      </c>
      <c r="B48" s="46">
        <v>734980</v>
      </c>
      <c r="C48" s="46">
        <v>5589268</v>
      </c>
      <c r="D48" s="44" t="s">
        <v>44</v>
      </c>
      <c r="E48" s="31" t="s">
        <v>164</v>
      </c>
      <c r="F48" s="44">
        <v>240</v>
      </c>
      <c r="G48" s="44">
        <v>0</v>
      </c>
      <c r="H48" s="44" t="s">
        <v>15</v>
      </c>
      <c r="I48" s="44" t="s">
        <v>67</v>
      </c>
      <c r="J48" s="44" t="s">
        <v>42</v>
      </c>
      <c r="K48" s="44" t="s">
        <v>18</v>
      </c>
      <c r="L48" s="26" t="s">
        <v>103</v>
      </c>
      <c r="M48" s="44"/>
    </row>
    <row r="49" spans="1:13" ht="12.75" customHeight="1">
      <c r="A49" s="48" t="s">
        <v>102</v>
      </c>
      <c r="B49" s="49">
        <v>737568</v>
      </c>
      <c r="C49" s="49">
        <v>5589952</v>
      </c>
      <c r="D49" s="50" t="s">
        <v>13</v>
      </c>
      <c r="E49" s="32" t="s">
        <v>164</v>
      </c>
      <c r="F49" s="50">
        <v>246</v>
      </c>
      <c r="G49" s="50">
        <v>0</v>
      </c>
      <c r="H49" s="50" t="s">
        <v>15</v>
      </c>
      <c r="I49" s="50" t="s">
        <v>104</v>
      </c>
      <c r="J49" s="50" t="s">
        <v>42</v>
      </c>
      <c r="K49" s="50" t="s">
        <v>18</v>
      </c>
      <c r="L49" s="48" t="s">
        <v>105</v>
      </c>
      <c r="M49" s="44"/>
    </row>
    <row r="50" spans="1:13" s="31" customFormat="1" ht="12.75" customHeight="1">
      <c r="A50" s="51" t="s">
        <v>191</v>
      </c>
      <c r="B50" s="52">
        <v>742114.70958745095</v>
      </c>
      <c r="C50" s="52">
        <v>5658724.07654317</v>
      </c>
      <c r="D50" s="31" t="s">
        <v>158</v>
      </c>
      <c r="E50" s="31" t="s">
        <v>159</v>
      </c>
      <c r="F50" s="31">
        <v>240</v>
      </c>
      <c r="G50" s="31">
        <v>0</v>
      </c>
      <c r="H50" s="31" t="s">
        <v>160</v>
      </c>
      <c r="I50" s="31" t="s">
        <v>209</v>
      </c>
      <c r="K50" s="31" t="s">
        <v>161</v>
      </c>
      <c r="L50" s="51" t="s">
        <v>162</v>
      </c>
    </row>
    <row r="51" spans="1:13" s="31" customFormat="1" ht="12.75" customHeight="1">
      <c r="A51" s="51" t="s">
        <v>191</v>
      </c>
      <c r="B51" s="52">
        <v>742114.70958745095</v>
      </c>
      <c r="C51" s="52">
        <v>5658724.07654317</v>
      </c>
      <c r="D51" s="31" t="s">
        <v>163</v>
      </c>
      <c r="E51" s="31" t="s">
        <v>164</v>
      </c>
      <c r="F51" s="31">
        <v>230</v>
      </c>
      <c r="G51" s="31">
        <v>0</v>
      </c>
      <c r="H51" s="31" t="s">
        <v>160</v>
      </c>
      <c r="I51" s="31" t="s">
        <v>23</v>
      </c>
      <c r="J51" s="53" t="s">
        <v>204</v>
      </c>
      <c r="K51" s="31" t="s">
        <v>165</v>
      </c>
      <c r="L51" s="51"/>
    </row>
    <row r="52" spans="1:13" s="31" customFormat="1" ht="12.75" customHeight="1">
      <c r="A52" s="51" t="s">
        <v>192</v>
      </c>
      <c r="B52" s="52">
        <v>742049.82360019803</v>
      </c>
      <c r="C52" s="52">
        <v>5658609.6263675801</v>
      </c>
      <c r="D52" s="31" t="s">
        <v>166</v>
      </c>
      <c r="E52" s="31" t="s">
        <v>167</v>
      </c>
      <c r="F52" s="31">
        <v>240</v>
      </c>
      <c r="G52" s="31">
        <v>3</v>
      </c>
      <c r="H52" s="31" t="s">
        <v>160</v>
      </c>
      <c r="I52" s="31" t="s">
        <v>23</v>
      </c>
      <c r="J52" s="53" t="s">
        <v>204</v>
      </c>
      <c r="K52" s="31" t="s">
        <v>168</v>
      </c>
      <c r="L52" s="51" t="s">
        <v>169</v>
      </c>
    </row>
    <row r="53" spans="1:13" s="31" customFormat="1" ht="12.75" customHeight="1">
      <c r="A53" s="51" t="s">
        <v>192</v>
      </c>
      <c r="B53" s="52">
        <v>742049.82360019803</v>
      </c>
      <c r="C53" s="52">
        <v>5658609.6263675801</v>
      </c>
      <c r="D53" s="31" t="s">
        <v>163</v>
      </c>
      <c r="E53" s="31" t="s">
        <v>164</v>
      </c>
      <c r="F53" s="31">
        <v>230</v>
      </c>
      <c r="G53" s="31">
        <v>2</v>
      </c>
      <c r="H53" s="31" t="s">
        <v>160</v>
      </c>
      <c r="I53" s="31" t="s">
        <v>209</v>
      </c>
      <c r="J53" s="53" t="s">
        <v>204</v>
      </c>
      <c r="K53" s="31" t="s">
        <v>168</v>
      </c>
      <c r="L53" s="51" t="s">
        <v>170</v>
      </c>
    </row>
    <row r="54" spans="1:13" s="31" customFormat="1" ht="12.75" customHeight="1">
      <c r="A54" s="51" t="s">
        <v>192</v>
      </c>
      <c r="B54" s="52">
        <v>742049.82360019803</v>
      </c>
      <c r="C54" s="52">
        <v>5658609.6263675801</v>
      </c>
      <c r="D54" s="31" t="s">
        <v>166</v>
      </c>
      <c r="E54" s="31" t="s">
        <v>164</v>
      </c>
      <c r="F54" s="31">
        <v>211</v>
      </c>
      <c r="G54" s="31">
        <v>1</v>
      </c>
      <c r="H54" s="31" t="s">
        <v>171</v>
      </c>
      <c r="I54" s="31" t="s">
        <v>209</v>
      </c>
      <c r="J54" s="53" t="s">
        <v>204</v>
      </c>
      <c r="K54" s="31" t="s">
        <v>172</v>
      </c>
      <c r="L54" s="51" t="s">
        <v>173</v>
      </c>
    </row>
    <row r="55" spans="1:13" s="31" customFormat="1" ht="12.75" customHeight="1">
      <c r="A55" s="51" t="s">
        <v>193</v>
      </c>
      <c r="B55" s="52">
        <v>754417.84560747596</v>
      </c>
      <c r="C55" s="52">
        <v>5654301.7171686804</v>
      </c>
      <c r="D55" s="31" t="s">
        <v>174</v>
      </c>
      <c r="E55" s="31" t="s">
        <v>164</v>
      </c>
      <c r="F55" s="31">
        <v>234</v>
      </c>
      <c r="G55" s="31">
        <v>2</v>
      </c>
      <c r="H55" s="31" t="s">
        <v>160</v>
      </c>
      <c r="I55" s="31" t="s">
        <v>23</v>
      </c>
      <c r="J55" s="53" t="s">
        <v>204</v>
      </c>
      <c r="K55" s="31" t="s">
        <v>165</v>
      </c>
      <c r="L55" s="51" t="s">
        <v>175</v>
      </c>
    </row>
    <row r="56" spans="1:13" s="31" customFormat="1" ht="12.75" customHeight="1">
      <c r="A56" s="51" t="s">
        <v>193</v>
      </c>
      <c r="B56" s="52">
        <v>754417.84560747596</v>
      </c>
      <c r="C56" s="52">
        <v>5654301.7171686804</v>
      </c>
      <c r="D56" s="31" t="s">
        <v>166</v>
      </c>
      <c r="E56" s="31" t="s">
        <v>164</v>
      </c>
      <c r="F56" s="31">
        <v>262</v>
      </c>
      <c r="G56" s="31">
        <v>1</v>
      </c>
      <c r="H56" s="31" t="s">
        <v>171</v>
      </c>
      <c r="I56" s="31" t="s">
        <v>16</v>
      </c>
      <c r="J56" s="53" t="s">
        <v>204</v>
      </c>
      <c r="K56" s="31" t="s">
        <v>176</v>
      </c>
      <c r="L56" s="51" t="s">
        <v>205</v>
      </c>
    </row>
    <row r="57" spans="1:13" s="31" customFormat="1" ht="12.75" customHeight="1">
      <c r="A57" s="51" t="s">
        <v>194</v>
      </c>
      <c r="B57" s="52">
        <v>757180.24686604005</v>
      </c>
      <c r="C57" s="52">
        <v>5645412.57460762</v>
      </c>
      <c r="D57" s="31" t="s">
        <v>166</v>
      </c>
      <c r="E57" s="31" t="s">
        <v>164</v>
      </c>
      <c r="F57" s="31">
        <v>226</v>
      </c>
      <c r="G57" s="31">
        <v>0</v>
      </c>
      <c r="H57" s="31" t="s">
        <v>160</v>
      </c>
      <c r="I57" s="31" t="s">
        <v>23</v>
      </c>
      <c r="J57" s="53" t="s">
        <v>204</v>
      </c>
      <c r="K57" s="31" t="s">
        <v>177</v>
      </c>
      <c r="L57" s="51" t="s">
        <v>178</v>
      </c>
    </row>
    <row r="58" spans="1:13" s="31" customFormat="1" ht="12.75" customHeight="1">
      <c r="A58" s="51" t="s">
        <v>195</v>
      </c>
      <c r="B58" s="52">
        <v>741683.70218996797</v>
      </c>
      <c r="C58" s="52">
        <v>5658926.6874377504</v>
      </c>
      <c r="D58" s="31" t="s">
        <v>166</v>
      </c>
      <c r="E58" s="31" t="s">
        <v>164</v>
      </c>
      <c r="F58" s="31">
        <v>235</v>
      </c>
      <c r="G58" s="31">
        <v>0</v>
      </c>
      <c r="H58" s="31" t="s">
        <v>160</v>
      </c>
      <c r="I58" s="31" t="s">
        <v>23</v>
      </c>
      <c r="J58" s="53" t="s">
        <v>204</v>
      </c>
      <c r="K58" s="31" t="s">
        <v>165</v>
      </c>
      <c r="L58" s="51" t="s">
        <v>179</v>
      </c>
    </row>
    <row r="59" spans="1:13" s="31" customFormat="1" ht="12.75" customHeight="1">
      <c r="A59" s="51" t="s">
        <v>197</v>
      </c>
      <c r="B59" s="52">
        <v>734095.21017005399</v>
      </c>
      <c r="C59" s="52">
        <v>5648106.0206148196</v>
      </c>
      <c r="D59" s="31" t="s">
        <v>163</v>
      </c>
      <c r="E59" s="31" t="s">
        <v>164</v>
      </c>
      <c r="F59" s="31">
        <v>236</v>
      </c>
      <c r="G59" s="31">
        <v>0</v>
      </c>
      <c r="H59" s="31" t="s">
        <v>160</v>
      </c>
      <c r="I59" s="31" t="s">
        <v>23</v>
      </c>
      <c r="J59" s="53" t="s">
        <v>204</v>
      </c>
      <c r="K59" s="31" t="s">
        <v>165</v>
      </c>
      <c r="L59" s="51" t="s">
        <v>180</v>
      </c>
    </row>
    <row r="60" spans="1:13" s="31" customFormat="1" ht="12.75" customHeight="1">
      <c r="A60" s="51" t="s">
        <v>196</v>
      </c>
      <c r="B60" s="52">
        <v>734566.44816723303</v>
      </c>
      <c r="C60" s="52">
        <v>5650132.4018392703</v>
      </c>
      <c r="D60" s="31" t="s">
        <v>166</v>
      </c>
      <c r="E60" s="31" t="s">
        <v>167</v>
      </c>
      <c r="F60" s="31">
        <v>254</v>
      </c>
      <c r="G60" s="31">
        <v>1</v>
      </c>
      <c r="H60" s="31" t="s">
        <v>171</v>
      </c>
      <c r="I60" s="31" t="s">
        <v>16</v>
      </c>
      <c r="J60" s="53" t="s">
        <v>204</v>
      </c>
      <c r="K60" s="31" t="s">
        <v>181</v>
      </c>
      <c r="L60" s="51" t="s">
        <v>182</v>
      </c>
    </row>
    <row r="61" spans="1:13" s="31" customFormat="1" ht="12.75" customHeight="1">
      <c r="A61" s="51" t="s">
        <v>196</v>
      </c>
      <c r="B61" s="52">
        <v>734566.44816723303</v>
      </c>
      <c r="C61" s="52">
        <v>5650132.4018392703</v>
      </c>
      <c r="D61" s="31" t="s">
        <v>163</v>
      </c>
      <c r="E61" s="31" t="s">
        <v>164</v>
      </c>
      <c r="F61" s="31">
        <v>228</v>
      </c>
      <c r="G61" s="31">
        <v>2</v>
      </c>
      <c r="H61" s="31" t="s">
        <v>160</v>
      </c>
      <c r="I61" s="31" t="s">
        <v>16</v>
      </c>
      <c r="J61" s="53" t="s">
        <v>204</v>
      </c>
      <c r="K61" s="31" t="s">
        <v>168</v>
      </c>
      <c r="L61" s="51" t="s">
        <v>183</v>
      </c>
    </row>
    <row r="62" spans="1:13" s="31" customFormat="1" ht="12.75" customHeight="1">
      <c r="A62" s="51" t="s">
        <v>198</v>
      </c>
      <c r="B62" s="52">
        <v>734681.66492427303</v>
      </c>
      <c r="C62" s="52">
        <v>5650694.5882545495</v>
      </c>
      <c r="D62" s="31" t="s">
        <v>166</v>
      </c>
      <c r="E62" s="31" t="s">
        <v>164</v>
      </c>
      <c r="F62" s="31">
        <v>238</v>
      </c>
      <c r="G62" s="31">
        <v>0</v>
      </c>
      <c r="H62" s="31" t="s">
        <v>160</v>
      </c>
      <c r="I62" s="31" t="s">
        <v>23</v>
      </c>
      <c r="J62" s="53" t="s">
        <v>204</v>
      </c>
      <c r="K62" s="31" t="s">
        <v>165</v>
      </c>
      <c r="L62" s="51" t="s">
        <v>180</v>
      </c>
    </row>
    <row r="63" spans="1:13" s="31" customFormat="1" ht="12.75" customHeight="1">
      <c r="A63" s="51" t="s">
        <v>199</v>
      </c>
      <c r="B63" s="52">
        <v>734676.62293201801</v>
      </c>
      <c r="C63" s="52">
        <v>5650805.75221771</v>
      </c>
      <c r="D63" s="31" t="s">
        <v>166</v>
      </c>
      <c r="E63" s="31" t="s">
        <v>164</v>
      </c>
      <c r="F63" s="31">
        <v>264</v>
      </c>
      <c r="G63" s="31">
        <v>1</v>
      </c>
      <c r="H63" s="31" t="s">
        <v>171</v>
      </c>
      <c r="I63" s="31" t="s">
        <v>209</v>
      </c>
      <c r="J63" s="53" t="s">
        <v>204</v>
      </c>
      <c r="K63" s="31" t="s">
        <v>184</v>
      </c>
      <c r="L63" s="51" t="s">
        <v>185</v>
      </c>
    </row>
    <row r="64" spans="1:13" s="31" customFormat="1" ht="12.75" customHeight="1">
      <c r="A64" s="51" t="s">
        <v>199</v>
      </c>
      <c r="B64" s="52">
        <v>734676.62293201801</v>
      </c>
      <c r="C64" s="52">
        <v>5650805.75221771</v>
      </c>
      <c r="D64" s="31" t="s">
        <v>166</v>
      </c>
      <c r="E64" s="31" t="s">
        <v>164</v>
      </c>
      <c r="F64" s="31">
        <v>196</v>
      </c>
      <c r="G64" s="31">
        <v>1</v>
      </c>
      <c r="H64" s="31" t="s">
        <v>171</v>
      </c>
      <c r="I64" s="31" t="s">
        <v>209</v>
      </c>
      <c r="J64" s="53" t="s">
        <v>204</v>
      </c>
      <c r="K64" s="31" t="s">
        <v>186</v>
      </c>
      <c r="L64" s="51" t="s">
        <v>187</v>
      </c>
    </row>
    <row r="65" spans="1:14" s="31" customFormat="1" ht="12.75" customHeight="1">
      <c r="A65" s="51" t="s">
        <v>199</v>
      </c>
      <c r="B65" s="52">
        <v>734676.62293201801</v>
      </c>
      <c r="C65" s="52">
        <v>5650805.75221771</v>
      </c>
      <c r="D65" s="31" t="s">
        <v>166</v>
      </c>
      <c r="E65" s="31" t="s">
        <v>164</v>
      </c>
      <c r="F65" s="31">
        <v>228</v>
      </c>
      <c r="G65" s="31">
        <v>2</v>
      </c>
      <c r="H65" s="31" t="s">
        <v>160</v>
      </c>
      <c r="I65" s="31" t="s">
        <v>23</v>
      </c>
      <c r="J65" s="53" t="s">
        <v>204</v>
      </c>
      <c r="K65" s="31" t="s">
        <v>165</v>
      </c>
      <c r="L65" s="51" t="s">
        <v>188</v>
      </c>
    </row>
    <row r="66" spans="1:14" s="31" customFormat="1" ht="12.75" customHeight="1">
      <c r="A66" s="51" t="s">
        <v>200</v>
      </c>
      <c r="B66" s="52">
        <v>732981.84138427197</v>
      </c>
      <c r="C66" s="52">
        <v>5654070.8708299799</v>
      </c>
      <c r="D66" s="31" t="s">
        <v>166</v>
      </c>
      <c r="E66" s="31" t="s">
        <v>164</v>
      </c>
      <c r="F66" s="31">
        <v>208</v>
      </c>
      <c r="G66" s="31">
        <v>1</v>
      </c>
      <c r="H66" s="31" t="s">
        <v>171</v>
      </c>
      <c r="I66" s="31" t="s">
        <v>23</v>
      </c>
      <c r="J66" s="53" t="s">
        <v>204</v>
      </c>
      <c r="K66" s="31" t="s">
        <v>189</v>
      </c>
      <c r="L66" s="51"/>
    </row>
    <row r="67" spans="1:14" s="31" customFormat="1" ht="12.75" customHeight="1">
      <c r="A67" s="51" t="s">
        <v>200</v>
      </c>
      <c r="B67" s="52">
        <v>732981.84138427197</v>
      </c>
      <c r="C67" s="52">
        <v>5654070.8708299799</v>
      </c>
      <c r="D67" s="31" t="s">
        <v>166</v>
      </c>
      <c r="E67" s="31" t="s">
        <v>164</v>
      </c>
      <c r="F67" s="31">
        <v>238</v>
      </c>
      <c r="G67" s="31">
        <v>2</v>
      </c>
      <c r="H67" s="31" t="s">
        <v>160</v>
      </c>
      <c r="I67" s="31" t="s">
        <v>23</v>
      </c>
      <c r="J67" s="53" t="s">
        <v>204</v>
      </c>
      <c r="K67" s="31" t="s">
        <v>168</v>
      </c>
      <c r="L67" s="51"/>
    </row>
    <row r="68" spans="1:14" s="31" customFormat="1" ht="12.75" customHeight="1">
      <c r="A68" s="51" t="s">
        <v>201</v>
      </c>
      <c r="B68" s="52">
        <v>732345.414911862</v>
      </c>
      <c r="C68" s="52">
        <v>5654153.6119332202</v>
      </c>
      <c r="D68" s="31" t="s">
        <v>166</v>
      </c>
      <c r="E68" s="31" t="s">
        <v>164</v>
      </c>
      <c r="F68" s="31">
        <v>245</v>
      </c>
      <c r="G68" s="31">
        <v>2</v>
      </c>
      <c r="H68" s="31" t="s">
        <v>160</v>
      </c>
      <c r="I68" s="31" t="s">
        <v>23</v>
      </c>
      <c r="J68" s="53" t="s">
        <v>204</v>
      </c>
      <c r="K68" s="31" t="s">
        <v>165</v>
      </c>
      <c r="L68" s="51" t="s">
        <v>206</v>
      </c>
    </row>
    <row r="69" spans="1:14" s="31" customFormat="1" ht="12.75" customHeight="1">
      <c r="A69" s="51" t="s">
        <v>201</v>
      </c>
      <c r="B69" s="52">
        <v>732345.414911862</v>
      </c>
      <c r="C69" s="52">
        <v>5654153.6119332202</v>
      </c>
      <c r="D69" s="31" t="s">
        <v>166</v>
      </c>
      <c r="E69" s="31" t="s">
        <v>164</v>
      </c>
      <c r="F69" s="31">
        <v>266</v>
      </c>
      <c r="G69" s="31">
        <v>1</v>
      </c>
      <c r="H69" s="31" t="s">
        <v>171</v>
      </c>
      <c r="I69" s="31" t="s">
        <v>209</v>
      </c>
      <c r="J69" s="53" t="s">
        <v>204</v>
      </c>
      <c r="K69" s="31" t="s">
        <v>184</v>
      </c>
      <c r="L69" s="51" t="s">
        <v>207</v>
      </c>
    </row>
    <row r="70" spans="1:14" s="31" customFormat="1" ht="12.75" customHeight="1">
      <c r="A70" s="54" t="s">
        <v>201</v>
      </c>
      <c r="B70" s="55">
        <v>732345.414911862</v>
      </c>
      <c r="C70" s="55">
        <v>5654153.6119332202</v>
      </c>
      <c r="D70" s="32" t="s">
        <v>166</v>
      </c>
      <c r="E70" s="32" t="s">
        <v>164</v>
      </c>
      <c r="F70" s="32">
        <v>275</v>
      </c>
      <c r="G70" s="32">
        <v>1</v>
      </c>
      <c r="H70" s="32" t="s">
        <v>171</v>
      </c>
      <c r="I70" s="32" t="s">
        <v>16</v>
      </c>
      <c r="J70" s="56" t="s">
        <v>204</v>
      </c>
      <c r="K70" s="32" t="s">
        <v>190</v>
      </c>
      <c r="L70" s="54" t="s">
        <v>208</v>
      </c>
    </row>
    <row r="71" spans="1:14">
      <c r="M71" s="44"/>
      <c r="N71" s="2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zoomScaleNormal="100" workbookViewId="0"/>
  </sheetViews>
  <sheetFormatPr defaultColWidth="8.85546875" defaultRowHeight="12.75"/>
  <cols>
    <col min="1" max="1" width="12.28515625" style="26" customWidth="1"/>
    <col min="2" max="2" width="14.5703125" style="44" customWidth="1"/>
    <col min="3" max="3" width="20.42578125" style="44" bestFit="1" customWidth="1"/>
    <col min="4" max="4" width="22.140625" style="44" bestFit="1" customWidth="1"/>
    <col min="5" max="5" width="10.5703125" style="44" customWidth="1"/>
    <col min="6" max="7" width="9.140625" style="44"/>
    <col min="8" max="8" width="11.7109375" style="44" customWidth="1"/>
    <col min="9" max="9" width="10.85546875" style="44" customWidth="1"/>
    <col min="10" max="10" width="9.5703125" style="44" customWidth="1"/>
    <col min="11" max="13" width="9.140625" style="44"/>
    <col min="14" max="14" width="15.7109375" style="44" customWidth="1"/>
    <col min="15" max="15" width="15.42578125" style="44" customWidth="1"/>
    <col min="16" max="16384" width="8.85546875" style="47"/>
  </cols>
  <sheetData>
    <row r="1" spans="1:15" ht="20.45" customHeight="1">
      <c r="A1" s="57" t="s">
        <v>231</v>
      </c>
    </row>
    <row r="2" spans="1:15" s="27" customFormat="1" ht="38.25">
      <c r="A2" s="68" t="s">
        <v>147</v>
      </c>
      <c r="B2" s="28" t="s">
        <v>146</v>
      </c>
      <c r="C2" s="5" t="s">
        <v>106</v>
      </c>
      <c r="D2" s="1" t="s">
        <v>107</v>
      </c>
      <c r="E2" s="28" t="s">
        <v>145</v>
      </c>
      <c r="F2" s="28" t="s">
        <v>144</v>
      </c>
      <c r="G2" s="28" t="s">
        <v>143</v>
      </c>
      <c r="H2" s="28" t="s">
        <v>142</v>
      </c>
      <c r="I2" s="28" t="s">
        <v>141</v>
      </c>
      <c r="J2" s="28" t="s">
        <v>140</v>
      </c>
      <c r="K2" s="29" t="s">
        <v>139</v>
      </c>
      <c r="L2" s="29" t="s">
        <v>138</v>
      </c>
      <c r="M2" s="29" t="s">
        <v>137</v>
      </c>
      <c r="N2" s="28" t="s">
        <v>136</v>
      </c>
      <c r="O2" s="28" t="s">
        <v>135</v>
      </c>
    </row>
    <row r="3" spans="1:15">
      <c r="A3" s="45" t="s">
        <v>134</v>
      </c>
      <c r="B3" s="60" t="str">
        <f>CONCATENATE(A3,"-A01")</f>
        <v>112-23-068-A01</v>
      </c>
      <c r="C3" s="61">
        <v>751326</v>
      </c>
      <c r="D3" s="61">
        <v>5593876</v>
      </c>
      <c r="E3" s="44">
        <v>2.5</v>
      </c>
      <c r="F3" s="44" t="s">
        <v>130</v>
      </c>
      <c r="G3" s="44" t="s">
        <v>232</v>
      </c>
      <c r="H3" s="44">
        <v>30</v>
      </c>
      <c r="I3" s="44">
        <v>143</v>
      </c>
      <c r="J3" s="44">
        <v>22</v>
      </c>
      <c r="K3" s="62">
        <v>0.58340000000000003</v>
      </c>
      <c r="L3" s="62">
        <v>0.35037600000000002</v>
      </c>
      <c r="M3" s="62">
        <v>6.6217100000000001E-2</v>
      </c>
      <c r="N3" s="44">
        <v>143</v>
      </c>
      <c r="O3" s="44" t="s">
        <v>150</v>
      </c>
    </row>
    <row r="4" spans="1:15">
      <c r="A4" s="26" t="s">
        <v>132</v>
      </c>
      <c r="B4" s="44" t="s">
        <v>133</v>
      </c>
      <c r="C4" s="61">
        <v>694114</v>
      </c>
      <c r="D4" s="61">
        <v>5674365</v>
      </c>
      <c r="E4" s="63">
        <v>0.3</v>
      </c>
      <c r="F4" s="44" t="s">
        <v>130</v>
      </c>
      <c r="G4" s="44" t="s">
        <v>232</v>
      </c>
      <c r="H4" s="44">
        <v>30</v>
      </c>
      <c r="I4" s="44">
        <v>235</v>
      </c>
      <c r="J4" s="44">
        <v>16</v>
      </c>
      <c r="K4" s="62">
        <v>0.74231400000000003</v>
      </c>
      <c r="L4" s="62">
        <v>0.13783599999999999</v>
      </c>
      <c r="M4" s="62">
        <v>0.1198</v>
      </c>
      <c r="N4" s="44">
        <v>235</v>
      </c>
      <c r="O4" s="44" t="s">
        <v>151</v>
      </c>
    </row>
    <row r="5" spans="1:15">
      <c r="A5" s="48" t="s">
        <v>132</v>
      </c>
      <c r="B5" s="50" t="s">
        <v>131</v>
      </c>
      <c r="C5" s="65">
        <v>694114</v>
      </c>
      <c r="D5" s="65">
        <v>5674365</v>
      </c>
      <c r="E5" s="66">
        <v>0.6</v>
      </c>
      <c r="F5" s="50" t="s">
        <v>130</v>
      </c>
      <c r="G5" s="50" t="s">
        <v>232</v>
      </c>
      <c r="H5" s="50">
        <v>30</v>
      </c>
      <c r="I5" s="50">
        <v>321</v>
      </c>
      <c r="J5" s="50">
        <v>9</v>
      </c>
      <c r="K5" s="67">
        <v>0.76091699999999995</v>
      </c>
      <c r="L5" s="67">
        <v>0.15518599999999999</v>
      </c>
      <c r="M5" s="67">
        <v>8.3897200000000005E-2</v>
      </c>
      <c r="N5" s="50">
        <v>141</v>
      </c>
      <c r="O5" s="50"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zoomScaleNormal="100" workbookViewId="0">
      <pane ySplit="2" topLeftCell="A3" activePane="bottomLeft" state="frozen"/>
      <selection pane="bottomLeft"/>
    </sheetView>
  </sheetViews>
  <sheetFormatPr defaultColWidth="8.85546875" defaultRowHeight="12.75"/>
  <cols>
    <col min="1" max="1" width="15.42578125" style="26" customWidth="1"/>
    <col min="2" max="2" width="14.5703125" style="47" bestFit="1" customWidth="1"/>
    <col min="3" max="8" width="8.85546875" style="44"/>
    <col min="9" max="16384" width="8.85546875" style="47"/>
  </cols>
  <sheetData>
    <row r="1" spans="1:8" ht="18.600000000000001" customHeight="1">
      <c r="A1" s="57" t="s">
        <v>233</v>
      </c>
    </row>
    <row r="2" spans="1:8" ht="25.5">
      <c r="A2" s="36" t="s">
        <v>0</v>
      </c>
      <c r="B2" s="1" t="s">
        <v>149</v>
      </c>
      <c r="C2" s="30" t="s">
        <v>216</v>
      </c>
      <c r="D2" s="30" t="s">
        <v>215</v>
      </c>
      <c r="E2" s="30" t="s">
        <v>213</v>
      </c>
      <c r="F2" s="30" t="s">
        <v>214</v>
      </c>
      <c r="G2" s="30" t="s">
        <v>214</v>
      </c>
      <c r="H2" s="69" t="s">
        <v>148</v>
      </c>
    </row>
    <row r="3" spans="1:8">
      <c r="A3" s="45" t="s">
        <v>134</v>
      </c>
      <c r="B3" s="60" t="str">
        <f t="shared" ref="B3:B32" si="0">CONCATENATE(A3,"-A01")</f>
        <v>112-23-068-A01</v>
      </c>
      <c r="C3" s="44">
        <v>175</v>
      </c>
      <c r="D3" s="44">
        <v>35</v>
      </c>
      <c r="E3" s="44">
        <v>100</v>
      </c>
      <c r="F3" s="44">
        <v>35</v>
      </c>
      <c r="G3" s="44">
        <v>15</v>
      </c>
      <c r="H3" s="63">
        <f t="shared" ref="H3:H34" si="1">E3/F3</f>
        <v>2.8571428571428572</v>
      </c>
    </row>
    <row r="4" spans="1:8">
      <c r="A4" s="45" t="s">
        <v>134</v>
      </c>
      <c r="B4" s="60" t="str">
        <f t="shared" si="0"/>
        <v>112-23-068-A01</v>
      </c>
      <c r="C4" s="44">
        <v>115</v>
      </c>
      <c r="D4" s="44">
        <v>15</v>
      </c>
      <c r="E4" s="44">
        <v>70</v>
      </c>
      <c r="F4" s="44">
        <v>40</v>
      </c>
      <c r="G4" s="44">
        <v>30</v>
      </c>
      <c r="H4" s="63">
        <f t="shared" si="1"/>
        <v>1.75</v>
      </c>
    </row>
    <row r="5" spans="1:8">
      <c r="A5" s="45" t="s">
        <v>134</v>
      </c>
      <c r="B5" s="60" t="str">
        <f t="shared" si="0"/>
        <v>112-23-068-A01</v>
      </c>
      <c r="C5" s="44">
        <v>142</v>
      </c>
      <c r="D5" s="44">
        <v>18</v>
      </c>
      <c r="E5" s="44">
        <v>36</v>
      </c>
      <c r="F5" s="44">
        <v>15</v>
      </c>
      <c r="G5" s="44">
        <v>14</v>
      </c>
      <c r="H5" s="63">
        <f t="shared" si="1"/>
        <v>2.4</v>
      </c>
    </row>
    <row r="6" spans="1:8">
      <c r="A6" s="45" t="s">
        <v>134</v>
      </c>
      <c r="B6" s="60" t="str">
        <f t="shared" si="0"/>
        <v>112-23-068-A01</v>
      </c>
      <c r="C6" s="44">
        <v>118</v>
      </c>
      <c r="D6" s="44">
        <v>25</v>
      </c>
      <c r="E6" s="44">
        <v>18</v>
      </c>
      <c r="F6" s="44">
        <v>10</v>
      </c>
      <c r="G6" s="44">
        <v>5</v>
      </c>
      <c r="H6" s="63">
        <f t="shared" si="1"/>
        <v>1.8</v>
      </c>
    </row>
    <row r="7" spans="1:8">
      <c r="A7" s="45" t="s">
        <v>134</v>
      </c>
      <c r="B7" s="60" t="str">
        <f t="shared" si="0"/>
        <v>112-23-068-A01</v>
      </c>
      <c r="C7" s="44">
        <v>150</v>
      </c>
      <c r="D7" s="44">
        <v>25</v>
      </c>
      <c r="E7" s="44">
        <v>19</v>
      </c>
      <c r="F7" s="44">
        <v>12</v>
      </c>
      <c r="G7" s="44">
        <v>9</v>
      </c>
      <c r="H7" s="63">
        <f t="shared" si="1"/>
        <v>1.5833333333333333</v>
      </c>
    </row>
    <row r="8" spans="1:8">
      <c r="A8" s="45" t="s">
        <v>134</v>
      </c>
      <c r="B8" s="60" t="str">
        <f t="shared" si="0"/>
        <v>112-23-068-A01</v>
      </c>
      <c r="C8" s="44">
        <v>132</v>
      </c>
      <c r="D8" s="44">
        <v>26</v>
      </c>
      <c r="E8" s="44">
        <v>37</v>
      </c>
      <c r="F8" s="44">
        <v>25</v>
      </c>
      <c r="G8" s="44">
        <v>15</v>
      </c>
      <c r="H8" s="63">
        <f t="shared" si="1"/>
        <v>1.48</v>
      </c>
    </row>
    <row r="9" spans="1:8">
      <c r="A9" s="45" t="s">
        <v>134</v>
      </c>
      <c r="B9" s="60" t="str">
        <f t="shared" si="0"/>
        <v>112-23-068-A01</v>
      </c>
      <c r="C9" s="44">
        <v>255</v>
      </c>
      <c r="D9" s="44">
        <v>15</v>
      </c>
      <c r="E9" s="44">
        <v>35</v>
      </c>
      <c r="F9" s="44">
        <v>22</v>
      </c>
      <c r="G9" s="44">
        <v>15</v>
      </c>
      <c r="H9" s="63">
        <f t="shared" si="1"/>
        <v>1.5909090909090908</v>
      </c>
    </row>
    <row r="10" spans="1:8">
      <c r="A10" s="45" t="s">
        <v>134</v>
      </c>
      <c r="B10" s="60" t="str">
        <f t="shared" si="0"/>
        <v>112-23-068-A01</v>
      </c>
      <c r="C10" s="44">
        <v>96</v>
      </c>
      <c r="D10" s="44">
        <v>3</v>
      </c>
      <c r="E10" s="44">
        <v>38</v>
      </c>
      <c r="F10" s="44">
        <v>25</v>
      </c>
      <c r="G10" s="44">
        <v>10</v>
      </c>
      <c r="H10" s="63">
        <f t="shared" si="1"/>
        <v>1.52</v>
      </c>
    </row>
    <row r="11" spans="1:8">
      <c r="A11" s="45" t="s">
        <v>134</v>
      </c>
      <c r="B11" s="60" t="str">
        <f t="shared" si="0"/>
        <v>112-23-068-A01</v>
      </c>
      <c r="C11" s="44">
        <v>85</v>
      </c>
      <c r="D11" s="44">
        <v>18</v>
      </c>
      <c r="E11" s="44">
        <v>21</v>
      </c>
      <c r="F11" s="44">
        <v>12</v>
      </c>
      <c r="G11" s="44">
        <v>5</v>
      </c>
      <c r="H11" s="63">
        <f t="shared" si="1"/>
        <v>1.75</v>
      </c>
    </row>
    <row r="12" spans="1:8">
      <c r="A12" s="45" t="s">
        <v>134</v>
      </c>
      <c r="B12" s="60" t="str">
        <f t="shared" si="0"/>
        <v>112-23-068-A01</v>
      </c>
      <c r="C12" s="44">
        <v>158</v>
      </c>
      <c r="D12" s="44">
        <v>12</v>
      </c>
      <c r="E12" s="44">
        <v>33</v>
      </c>
      <c r="F12" s="44">
        <v>20</v>
      </c>
      <c r="G12" s="44">
        <v>10</v>
      </c>
      <c r="H12" s="63">
        <f t="shared" si="1"/>
        <v>1.65</v>
      </c>
    </row>
    <row r="13" spans="1:8">
      <c r="A13" s="45" t="s">
        <v>134</v>
      </c>
      <c r="B13" s="60" t="str">
        <f t="shared" si="0"/>
        <v>112-23-068-A01</v>
      </c>
      <c r="C13" s="44">
        <v>176</v>
      </c>
      <c r="D13" s="44">
        <v>25</v>
      </c>
      <c r="E13" s="44">
        <v>18</v>
      </c>
      <c r="F13" s="44">
        <v>10</v>
      </c>
      <c r="G13" s="44">
        <v>4</v>
      </c>
      <c r="H13" s="63">
        <f t="shared" si="1"/>
        <v>1.8</v>
      </c>
    </row>
    <row r="14" spans="1:8">
      <c r="A14" s="45" t="s">
        <v>134</v>
      </c>
      <c r="B14" s="60" t="str">
        <f t="shared" si="0"/>
        <v>112-23-068-A01</v>
      </c>
      <c r="C14" s="44">
        <v>133</v>
      </c>
      <c r="D14" s="44">
        <v>20</v>
      </c>
      <c r="E14" s="44">
        <v>20</v>
      </c>
      <c r="F14" s="44">
        <v>10</v>
      </c>
      <c r="G14" s="44">
        <v>5</v>
      </c>
      <c r="H14" s="63">
        <f t="shared" si="1"/>
        <v>2</v>
      </c>
    </row>
    <row r="15" spans="1:8">
      <c r="A15" s="45" t="s">
        <v>134</v>
      </c>
      <c r="B15" s="60" t="str">
        <f t="shared" si="0"/>
        <v>112-23-068-A01</v>
      </c>
      <c r="C15" s="44">
        <v>130</v>
      </c>
      <c r="D15" s="44">
        <v>5</v>
      </c>
      <c r="E15" s="44">
        <v>19</v>
      </c>
      <c r="F15" s="44">
        <v>11</v>
      </c>
      <c r="G15" s="44">
        <v>6</v>
      </c>
      <c r="H15" s="63">
        <f t="shared" si="1"/>
        <v>1.7272727272727273</v>
      </c>
    </row>
    <row r="16" spans="1:8">
      <c r="A16" s="45" t="s">
        <v>134</v>
      </c>
      <c r="B16" s="60" t="str">
        <f t="shared" si="0"/>
        <v>112-23-068-A01</v>
      </c>
      <c r="C16" s="44">
        <v>134</v>
      </c>
      <c r="D16" s="44">
        <v>18</v>
      </c>
      <c r="E16" s="44">
        <v>35</v>
      </c>
      <c r="F16" s="44">
        <v>21</v>
      </c>
      <c r="G16" s="44">
        <v>15</v>
      </c>
      <c r="H16" s="63">
        <f t="shared" si="1"/>
        <v>1.6666666666666667</v>
      </c>
    </row>
    <row r="17" spans="1:8">
      <c r="A17" s="45" t="s">
        <v>134</v>
      </c>
      <c r="B17" s="60" t="str">
        <f t="shared" si="0"/>
        <v>112-23-068-A01</v>
      </c>
      <c r="C17" s="44">
        <v>160</v>
      </c>
      <c r="D17" s="44">
        <v>68</v>
      </c>
      <c r="E17" s="44">
        <v>17</v>
      </c>
      <c r="F17" s="44">
        <v>7</v>
      </c>
      <c r="G17" s="44">
        <v>5</v>
      </c>
      <c r="H17" s="63">
        <f t="shared" si="1"/>
        <v>2.4285714285714284</v>
      </c>
    </row>
    <row r="18" spans="1:8">
      <c r="A18" s="45" t="s">
        <v>134</v>
      </c>
      <c r="B18" s="60" t="str">
        <f t="shared" si="0"/>
        <v>112-23-068-A01</v>
      </c>
      <c r="C18" s="44">
        <v>300</v>
      </c>
      <c r="D18" s="44">
        <v>25</v>
      </c>
      <c r="E18" s="44">
        <v>18</v>
      </c>
      <c r="F18" s="44">
        <v>10</v>
      </c>
      <c r="G18" s="44">
        <v>9</v>
      </c>
      <c r="H18" s="63">
        <f t="shared" si="1"/>
        <v>1.8</v>
      </c>
    </row>
    <row r="19" spans="1:8">
      <c r="A19" s="45" t="s">
        <v>134</v>
      </c>
      <c r="B19" s="60" t="str">
        <f t="shared" si="0"/>
        <v>112-23-068-A01</v>
      </c>
      <c r="C19" s="44">
        <v>163</v>
      </c>
      <c r="D19" s="44">
        <v>18</v>
      </c>
      <c r="E19" s="44">
        <v>14</v>
      </c>
      <c r="F19" s="44">
        <v>8</v>
      </c>
      <c r="G19" s="44">
        <v>4</v>
      </c>
      <c r="H19" s="63">
        <f t="shared" si="1"/>
        <v>1.75</v>
      </c>
    </row>
    <row r="20" spans="1:8">
      <c r="A20" s="45" t="s">
        <v>134</v>
      </c>
      <c r="B20" s="60" t="str">
        <f t="shared" si="0"/>
        <v>112-23-068-A01</v>
      </c>
      <c r="C20" s="44">
        <v>205</v>
      </c>
      <c r="D20" s="44">
        <v>32</v>
      </c>
      <c r="E20" s="44">
        <v>29</v>
      </c>
      <c r="F20" s="44">
        <v>15</v>
      </c>
      <c r="G20" s="44">
        <v>10</v>
      </c>
      <c r="H20" s="63">
        <f t="shared" si="1"/>
        <v>1.9333333333333333</v>
      </c>
    </row>
    <row r="21" spans="1:8">
      <c r="A21" s="45" t="s">
        <v>134</v>
      </c>
      <c r="B21" s="60" t="str">
        <f t="shared" si="0"/>
        <v>112-23-068-A01</v>
      </c>
      <c r="C21" s="44">
        <v>157</v>
      </c>
      <c r="D21" s="44">
        <v>40</v>
      </c>
      <c r="E21" s="44">
        <v>16</v>
      </c>
      <c r="F21" s="44">
        <v>9</v>
      </c>
      <c r="G21" s="44">
        <v>4</v>
      </c>
      <c r="H21" s="63">
        <f t="shared" si="1"/>
        <v>1.7777777777777777</v>
      </c>
    </row>
    <row r="22" spans="1:8">
      <c r="A22" s="45" t="s">
        <v>134</v>
      </c>
      <c r="B22" s="60" t="str">
        <f t="shared" si="0"/>
        <v>112-23-068-A01</v>
      </c>
      <c r="C22" s="44">
        <v>220</v>
      </c>
      <c r="D22" s="44">
        <v>28</v>
      </c>
      <c r="E22" s="44">
        <v>30</v>
      </c>
      <c r="F22" s="44">
        <v>19</v>
      </c>
      <c r="G22" s="44">
        <v>11</v>
      </c>
      <c r="H22" s="63">
        <f t="shared" si="1"/>
        <v>1.5789473684210527</v>
      </c>
    </row>
    <row r="23" spans="1:8">
      <c r="A23" s="45" t="s">
        <v>134</v>
      </c>
      <c r="B23" s="60" t="str">
        <f t="shared" si="0"/>
        <v>112-23-068-A01</v>
      </c>
      <c r="C23" s="44">
        <v>68</v>
      </c>
      <c r="D23" s="44">
        <v>4</v>
      </c>
      <c r="E23" s="44">
        <v>43</v>
      </c>
      <c r="F23" s="44">
        <v>28</v>
      </c>
      <c r="G23" s="44">
        <v>20</v>
      </c>
      <c r="H23" s="63">
        <f t="shared" si="1"/>
        <v>1.5357142857142858</v>
      </c>
    </row>
    <row r="24" spans="1:8">
      <c r="A24" s="45" t="s">
        <v>134</v>
      </c>
      <c r="B24" s="60" t="str">
        <f t="shared" si="0"/>
        <v>112-23-068-A01</v>
      </c>
      <c r="C24" s="44">
        <v>168</v>
      </c>
      <c r="D24" s="44">
        <v>10</v>
      </c>
      <c r="E24" s="44">
        <v>21</v>
      </c>
      <c r="F24" s="44">
        <v>12</v>
      </c>
      <c r="G24" s="44">
        <v>6</v>
      </c>
      <c r="H24" s="63">
        <f t="shared" si="1"/>
        <v>1.75</v>
      </c>
    </row>
    <row r="25" spans="1:8">
      <c r="A25" s="45" t="s">
        <v>134</v>
      </c>
      <c r="B25" s="60" t="str">
        <f t="shared" si="0"/>
        <v>112-23-068-A01</v>
      </c>
      <c r="C25" s="44">
        <v>72</v>
      </c>
      <c r="D25" s="44">
        <v>6</v>
      </c>
      <c r="E25" s="44">
        <v>23</v>
      </c>
      <c r="F25" s="44">
        <v>14</v>
      </c>
      <c r="G25" s="44">
        <v>6</v>
      </c>
      <c r="H25" s="63">
        <f t="shared" si="1"/>
        <v>1.6428571428571428</v>
      </c>
    </row>
    <row r="26" spans="1:8">
      <c r="A26" s="45" t="s">
        <v>134</v>
      </c>
      <c r="B26" s="60" t="str">
        <f t="shared" si="0"/>
        <v>112-23-068-A01</v>
      </c>
      <c r="C26" s="44">
        <v>208</v>
      </c>
      <c r="D26" s="44">
        <v>5</v>
      </c>
      <c r="E26" s="44">
        <v>37</v>
      </c>
      <c r="F26" s="44">
        <v>20</v>
      </c>
      <c r="G26" s="44">
        <v>11</v>
      </c>
      <c r="H26" s="63">
        <f t="shared" si="1"/>
        <v>1.85</v>
      </c>
    </row>
    <row r="27" spans="1:8">
      <c r="A27" s="45" t="s">
        <v>134</v>
      </c>
      <c r="B27" s="60" t="str">
        <f t="shared" si="0"/>
        <v>112-23-068-A01</v>
      </c>
      <c r="C27" s="44">
        <v>66</v>
      </c>
      <c r="D27" s="44">
        <v>1</v>
      </c>
      <c r="E27" s="44">
        <v>55</v>
      </c>
      <c r="F27" s="44">
        <v>30</v>
      </c>
      <c r="G27" s="44">
        <v>28</v>
      </c>
      <c r="H27" s="63">
        <f t="shared" si="1"/>
        <v>1.8333333333333333</v>
      </c>
    </row>
    <row r="28" spans="1:8">
      <c r="A28" s="45" t="s">
        <v>134</v>
      </c>
      <c r="B28" s="60" t="str">
        <f t="shared" si="0"/>
        <v>112-23-068-A01</v>
      </c>
      <c r="C28" s="44">
        <v>95</v>
      </c>
      <c r="D28" s="44">
        <v>24</v>
      </c>
      <c r="E28" s="44">
        <v>19</v>
      </c>
      <c r="F28" s="44">
        <v>10</v>
      </c>
      <c r="G28" s="44">
        <v>4</v>
      </c>
      <c r="H28" s="63">
        <f t="shared" si="1"/>
        <v>1.9</v>
      </c>
    </row>
    <row r="29" spans="1:8">
      <c r="A29" s="45" t="s">
        <v>134</v>
      </c>
      <c r="B29" s="60" t="str">
        <f t="shared" si="0"/>
        <v>112-23-068-A01</v>
      </c>
      <c r="C29" s="44">
        <v>328</v>
      </c>
      <c r="D29" s="44">
        <v>13</v>
      </c>
      <c r="E29" s="44">
        <v>16</v>
      </c>
      <c r="F29" s="44">
        <v>10</v>
      </c>
      <c r="G29" s="44">
        <v>4</v>
      </c>
      <c r="H29" s="63">
        <f t="shared" si="1"/>
        <v>1.6</v>
      </c>
    </row>
    <row r="30" spans="1:8">
      <c r="A30" s="45" t="s">
        <v>134</v>
      </c>
      <c r="B30" s="60" t="str">
        <f t="shared" si="0"/>
        <v>112-23-068-A01</v>
      </c>
      <c r="C30" s="44">
        <v>152</v>
      </c>
      <c r="D30" s="44">
        <v>20</v>
      </c>
      <c r="E30" s="44">
        <v>25</v>
      </c>
      <c r="F30" s="44">
        <v>12</v>
      </c>
      <c r="G30" s="44">
        <v>6</v>
      </c>
      <c r="H30" s="63">
        <f t="shared" si="1"/>
        <v>2.0833333333333335</v>
      </c>
    </row>
    <row r="31" spans="1:8">
      <c r="A31" s="45" t="s">
        <v>134</v>
      </c>
      <c r="B31" s="60" t="str">
        <f t="shared" si="0"/>
        <v>112-23-068-A01</v>
      </c>
      <c r="C31" s="44">
        <v>220</v>
      </c>
      <c r="D31" s="44">
        <v>32</v>
      </c>
      <c r="E31" s="44">
        <v>19</v>
      </c>
      <c r="F31" s="44">
        <v>12</v>
      </c>
      <c r="G31" s="44">
        <v>7</v>
      </c>
      <c r="H31" s="63">
        <f t="shared" si="1"/>
        <v>1.5833333333333333</v>
      </c>
    </row>
    <row r="32" spans="1:8">
      <c r="A32" s="45" t="s">
        <v>134</v>
      </c>
      <c r="B32" s="60" t="str">
        <f t="shared" si="0"/>
        <v>112-23-068-A01</v>
      </c>
      <c r="C32" s="44">
        <v>204</v>
      </c>
      <c r="D32" s="44">
        <v>32</v>
      </c>
      <c r="E32" s="44">
        <v>29</v>
      </c>
      <c r="F32" s="44">
        <v>10</v>
      </c>
      <c r="G32" s="44">
        <v>4</v>
      </c>
      <c r="H32" s="63">
        <f t="shared" si="1"/>
        <v>2.9</v>
      </c>
    </row>
    <row r="33" spans="1:8">
      <c r="A33" s="26" t="s">
        <v>132</v>
      </c>
      <c r="B33" s="47" t="s">
        <v>133</v>
      </c>
      <c r="C33" s="44">
        <v>274</v>
      </c>
      <c r="D33" s="44">
        <v>29</v>
      </c>
      <c r="E33" s="44">
        <v>33</v>
      </c>
      <c r="F33" s="44">
        <v>19</v>
      </c>
      <c r="G33" s="44">
        <v>10</v>
      </c>
      <c r="H33" s="63">
        <f t="shared" si="1"/>
        <v>1.736842105263158</v>
      </c>
    </row>
    <row r="34" spans="1:8">
      <c r="A34" s="26" t="s">
        <v>132</v>
      </c>
      <c r="B34" s="47" t="s">
        <v>133</v>
      </c>
      <c r="C34" s="44">
        <v>210</v>
      </c>
      <c r="D34" s="44">
        <v>8</v>
      </c>
      <c r="E34" s="44">
        <v>33</v>
      </c>
      <c r="F34" s="44">
        <v>18</v>
      </c>
      <c r="G34" s="44">
        <v>12</v>
      </c>
      <c r="H34" s="63">
        <f t="shared" si="1"/>
        <v>1.8333333333333333</v>
      </c>
    </row>
    <row r="35" spans="1:8">
      <c r="A35" s="26" t="s">
        <v>132</v>
      </c>
      <c r="B35" s="47" t="s">
        <v>133</v>
      </c>
      <c r="C35" s="44">
        <v>287</v>
      </c>
      <c r="D35" s="44">
        <v>8</v>
      </c>
      <c r="E35" s="44">
        <v>26</v>
      </c>
      <c r="F35" s="44">
        <v>15</v>
      </c>
      <c r="G35" s="44">
        <v>10</v>
      </c>
      <c r="H35" s="63">
        <f t="shared" ref="H35:H66" si="2">E35/F35</f>
        <v>1.7333333333333334</v>
      </c>
    </row>
    <row r="36" spans="1:8">
      <c r="A36" s="26" t="s">
        <v>132</v>
      </c>
      <c r="B36" s="47" t="s">
        <v>133</v>
      </c>
      <c r="C36" s="44">
        <v>255</v>
      </c>
      <c r="D36" s="44">
        <v>14</v>
      </c>
      <c r="E36" s="44">
        <v>40</v>
      </c>
      <c r="F36" s="44">
        <v>26</v>
      </c>
      <c r="G36" s="44">
        <v>12</v>
      </c>
      <c r="H36" s="63">
        <f t="shared" si="2"/>
        <v>1.5384615384615385</v>
      </c>
    </row>
    <row r="37" spans="1:8">
      <c r="A37" s="26" t="s">
        <v>132</v>
      </c>
      <c r="B37" s="47" t="s">
        <v>133</v>
      </c>
      <c r="C37" s="44">
        <v>18</v>
      </c>
      <c r="D37" s="44">
        <v>25</v>
      </c>
      <c r="E37" s="44">
        <v>36</v>
      </c>
      <c r="F37" s="44">
        <v>20</v>
      </c>
      <c r="G37" s="44">
        <v>14</v>
      </c>
      <c r="H37" s="63">
        <f t="shared" si="2"/>
        <v>1.8</v>
      </c>
    </row>
    <row r="38" spans="1:8">
      <c r="A38" s="26" t="s">
        <v>132</v>
      </c>
      <c r="B38" s="47" t="s">
        <v>133</v>
      </c>
      <c r="C38" s="44">
        <v>186</v>
      </c>
      <c r="D38" s="44">
        <v>43</v>
      </c>
      <c r="E38" s="44">
        <v>15</v>
      </c>
      <c r="F38" s="44">
        <v>10</v>
      </c>
      <c r="G38" s="44">
        <v>5</v>
      </c>
      <c r="H38" s="63">
        <f t="shared" si="2"/>
        <v>1.5</v>
      </c>
    </row>
    <row r="39" spans="1:8">
      <c r="A39" s="26" t="s">
        <v>132</v>
      </c>
      <c r="B39" s="47" t="s">
        <v>133</v>
      </c>
      <c r="C39" s="44">
        <v>42</v>
      </c>
      <c r="D39" s="44">
        <v>40</v>
      </c>
      <c r="E39" s="44">
        <v>16</v>
      </c>
      <c r="F39" s="44">
        <v>10</v>
      </c>
      <c r="G39" s="44">
        <v>6</v>
      </c>
      <c r="H39" s="63">
        <f t="shared" si="2"/>
        <v>1.6</v>
      </c>
    </row>
    <row r="40" spans="1:8">
      <c r="A40" s="26" t="s">
        <v>132</v>
      </c>
      <c r="B40" s="47" t="s">
        <v>133</v>
      </c>
      <c r="C40" s="44">
        <v>210</v>
      </c>
      <c r="D40" s="44">
        <v>26</v>
      </c>
      <c r="E40" s="44">
        <v>16</v>
      </c>
      <c r="F40" s="44">
        <v>10</v>
      </c>
      <c r="G40" s="44">
        <v>6</v>
      </c>
      <c r="H40" s="63">
        <f t="shared" si="2"/>
        <v>1.6</v>
      </c>
    </row>
    <row r="41" spans="1:8">
      <c r="A41" s="26" t="s">
        <v>132</v>
      </c>
      <c r="B41" s="47" t="s">
        <v>133</v>
      </c>
      <c r="C41" s="44">
        <v>233</v>
      </c>
      <c r="D41" s="44">
        <v>40</v>
      </c>
      <c r="E41" s="44">
        <v>40</v>
      </c>
      <c r="F41" s="44">
        <v>20</v>
      </c>
      <c r="G41" s="44">
        <v>15</v>
      </c>
      <c r="H41" s="63">
        <f t="shared" si="2"/>
        <v>2</v>
      </c>
    </row>
    <row r="42" spans="1:8">
      <c r="A42" s="26" t="s">
        <v>132</v>
      </c>
      <c r="B42" s="47" t="s">
        <v>133</v>
      </c>
      <c r="C42" s="44">
        <v>25</v>
      </c>
      <c r="D42" s="44">
        <v>14</v>
      </c>
      <c r="E42" s="44">
        <v>25</v>
      </c>
      <c r="F42" s="44">
        <v>14</v>
      </c>
      <c r="G42" s="44">
        <v>10</v>
      </c>
      <c r="H42" s="63">
        <f t="shared" si="2"/>
        <v>1.7857142857142858</v>
      </c>
    </row>
    <row r="43" spans="1:8">
      <c r="A43" s="26" t="s">
        <v>132</v>
      </c>
      <c r="B43" s="47" t="s">
        <v>133</v>
      </c>
      <c r="C43" s="44">
        <v>50</v>
      </c>
      <c r="D43" s="44">
        <v>25</v>
      </c>
      <c r="E43" s="44">
        <v>38</v>
      </c>
      <c r="F43" s="44">
        <v>25</v>
      </c>
      <c r="G43" s="44">
        <v>12</v>
      </c>
      <c r="H43" s="63">
        <f t="shared" si="2"/>
        <v>1.52</v>
      </c>
    </row>
    <row r="44" spans="1:8">
      <c r="A44" s="26" t="s">
        <v>132</v>
      </c>
      <c r="B44" s="47" t="s">
        <v>133</v>
      </c>
      <c r="C44" s="44">
        <v>210</v>
      </c>
      <c r="D44" s="44">
        <v>30</v>
      </c>
      <c r="E44" s="44">
        <v>45</v>
      </c>
      <c r="F44" s="44">
        <v>23</v>
      </c>
      <c r="G44" s="44">
        <v>18</v>
      </c>
      <c r="H44" s="63">
        <f t="shared" si="2"/>
        <v>1.9565217391304348</v>
      </c>
    </row>
    <row r="45" spans="1:8">
      <c r="A45" s="26" t="s">
        <v>132</v>
      </c>
      <c r="B45" s="47" t="s">
        <v>133</v>
      </c>
      <c r="C45" s="44">
        <v>228</v>
      </c>
      <c r="D45" s="44">
        <v>16</v>
      </c>
      <c r="E45" s="44">
        <v>136</v>
      </c>
      <c r="F45" s="44">
        <v>70</v>
      </c>
      <c r="G45" s="44">
        <v>36</v>
      </c>
      <c r="H45" s="63">
        <f t="shared" si="2"/>
        <v>1.9428571428571428</v>
      </c>
    </row>
    <row r="46" spans="1:8">
      <c r="A46" s="26" t="s">
        <v>132</v>
      </c>
      <c r="B46" s="47" t="s">
        <v>133</v>
      </c>
      <c r="C46" s="44">
        <v>202</v>
      </c>
      <c r="D46" s="44">
        <v>16</v>
      </c>
      <c r="E46" s="44">
        <v>87</v>
      </c>
      <c r="F46" s="44">
        <v>45</v>
      </c>
      <c r="G46" s="44">
        <v>32</v>
      </c>
      <c r="H46" s="63">
        <f t="shared" si="2"/>
        <v>1.9333333333333333</v>
      </c>
    </row>
    <row r="47" spans="1:8">
      <c r="A47" s="26" t="s">
        <v>132</v>
      </c>
      <c r="B47" s="47" t="s">
        <v>133</v>
      </c>
      <c r="C47" s="44">
        <v>238</v>
      </c>
      <c r="D47" s="44">
        <v>18</v>
      </c>
      <c r="E47" s="44">
        <v>40</v>
      </c>
      <c r="F47" s="44">
        <v>15</v>
      </c>
      <c r="G47" s="44">
        <v>10</v>
      </c>
      <c r="H47" s="63">
        <f t="shared" si="2"/>
        <v>2.6666666666666665</v>
      </c>
    </row>
    <row r="48" spans="1:8">
      <c r="A48" s="26" t="s">
        <v>132</v>
      </c>
      <c r="B48" s="47" t="s">
        <v>133</v>
      </c>
      <c r="C48" s="44">
        <v>228</v>
      </c>
      <c r="D48" s="44">
        <v>35</v>
      </c>
      <c r="E48" s="44">
        <v>65</v>
      </c>
      <c r="F48" s="44">
        <v>30</v>
      </c>
      <c r="G48" s="44">
        <v>20</v>
      </c>
      <c r="H48" s="63">
        <f t="shared" si="2"/>
        <v>2.1666666666666665</v>
      </c>
    </row>
    <row r="49" spans="1:8">
      <c r="A49" s="26" t="s">
        <v>132</v>
      </c>
      <c r="B49" s="47" t="s">
        <v>133</v>
      </c>
      <c r="C49" s="44">
        <v>220</v>
      </c>
      <c r="D49" s="44">
        <v>42</v>
      </c>
      <c r="E49" s="44">
        <v>27</v>
      </c>
      <c r="F49" s="44">
        <v>18</v>
      </c>
      <c r="G49" s="44">
        <v>9</v>
      </c>
      <c r="H49" s="63">
        <f t="shared" si="2"/>
        <v>1.5</v>
      </c>
    </row>
    <row r="50" spans="1:8">
      <c r="A50" s="26" t="s">
        <v>132</v>
      </c>
      <c r="B50" s="47" t="s">
        <v>133</v>
      </c>
      <c r="C50" s="44">
        <v>65</v>
      </c>
      <c r="D50" s="44">
        <v>24</v>
      </c>
      <c r="E50" s="44">
        <v>30</v>
      </c>
      <c r="F50" s="44">
        <v>16</v>
      </c>
      <c r="G50" s="44">
        <v>8</v>
      </c>
      <c r="H50" s="63">
        <f t="shared" si="2"/>
        <v>1.875</v>
      </c>
    </row>
    <row r="51" spans="1:8">
      <c r="A51" s="26" t="s">
        <v>132</v>
      </c>
      <c r="B51" s="47" t="s">
        <v>133</v>
      </c>
      <c r="C51" s="44">
        <v>238</v>
      </c>
      <c r="D51" s="44">
        <v>38</v>
      </c>
      <c r="E51" s="44">
        <v>25</v>
      </c>
      <c r="F51" s="44">
        <v>10</v>
      </c>
      <c r="G51" s="44">
        <v>6</v>
      </c>
      <c r="H51" s="63">
        <f t="shared" si="2"/>
        <v>2.5</v>
      </c>
    </row>
    <row r="52" spans="1:8">
      <c r="A52" s="26" t="s">
        <v>132</v>
      </c>
      <c r="B52" s="47" t="s">
        <v>133</v>
      </c>
      <c r="C52" s="44">
        <v>66</v>
      </c>
      <c r="D52" s="44">
        <v>29</v>
      </c>
      <c r="E52" s="44">
        <v>35</v>
      </c>
      <c r="F52" s="44">
        <v>20</v>
      </c>
      <c r="G52" s="44">
        <v>10</v>
      </c>
      <c r="H52" s="63">
        <f t="shared" si="2"/>
        <v>1.75</v>
      </c>
    </row>
    <row r="53" spans="1:8">
      <c r="A53" s="26" t="s">
        <v>132</v>
      </c>
      <c r="B53" s="47" t="s">
        <v>133</v>
      </c>
      <c r="C53" s="44">
        <v>260</v>
      </c>
      <c r="D53" s="44">
        <v>12</v>
      </c>
      <c r="E53" s="44">
        <v>27</v>
      </c>
      <c r="F53" s="44">
        <v>16</v>
      </c>
      <c r="G53" s="44">
        <v>11</v>
      </c>
      <c r="H53" s="63">
        <f t="shared" si="2"/>
        <v>1.6875</v>
      </c>
    </row>
    <row r="54" spans="1:8">
      <c r="A54" s="26" t="s">
        <v>132</v>
      </c>
      <c r="B54" s="47" t="s">
        <v>133</v>
      </c>
      <c r="C54" s="44">
        <v>265</v>
      </c>
      <c r="D54" s="44">
        <v>12</v>
      </c>
      <c r="E54" s="44">
        <v>25</v>
      </c>
      <c r="F54" s="44">
        <v>12</v>
      </c>
      <c r="G54" s="44">
        <v>8</v>
      </c>
      <c r="H54" s="63">
        <f t="shared" si="2"/>
        <v>2.0833333333333335</v>
      </c>
    </row>
    <row r="55" spans="1:8">
      <c r="A55" s="26" t="s">
        <v>132</v>
      </c>
      <c r="B55" s="47" t="s">
        <v>133</v>
      </c>
      <c r="C55" s="44">
        <v>232</v>
      </c>
      <c r="D55" s="44">
        <v>18</v>
      </c>
      <c r="E55" s="44">
        <v>25</v>
      </c>
      <c r="F55" s="44">
        <v>11</v>
      </c>
      <c r="G55" s="44">
        <v>5</v>
      </c>
      <c r="H55" s="63">
        <f t="shared" si="2"/>
        <v>2.2727272727272729</v>
      </c>
    </row>
    <row r="56" spans="1:8">
      <c r="A56" s="26" t="s">
        <v>132</v>
      </c>
      <c r="B56" s="47" t="s">
        <v>133</v>
      </c>
      <c r="C56" s="44">
        <v>237</v>
      </c>
      <c r="D56" s="44">
        <v>15</v>
      </c>
      <c r="E56" s="44">
        <v>25</v>
      </c>
      <c r="F56" s="44">
        <v>8</v>
      </c>
      <c r="G56" s="44">
        <v>5</v>
      </c>
      <c r="H56" s="63">
        <f t="shared" si="2"/>
        <v>3.125</v>
      </c>
    </row>
    <row r="57" spans="1:8">
      <c r="A57" s="26" t="s">
        <v>132</v>
      </c>
      <c r="B57" s="47" t="s">
        <v>133</v>
      </c>
      <c r="C57" s="44">
        <v>235</v>
      </c>
      <c r="D57" s="44">
        <v>36</v>
      </c>
      <c r="E57" s="44">
        <v>36</v>
      </c>
      <c r="F57" s="44">
        <v>18</v>
      </c>
      <c r="G57" s="44">
        <v>16</v>
      </c>
      <c r="H57" s="63">
        <f t="shared" si="2"/>
        <v>2</v>
      </c>
    </row>
    <row r="58" spans="1:8">
      <c r="A58" s="26" t="s">
        <v>132</v>
      </c>
      <c r="B58" s="47" t="s">
        <v>133</v>
      </c>
      <c r="C58" s="44">
        <v>215</v>
      </c>
      <c r="D58" s="44">
        <v>10</v>
      </c>
      <c r="E58" s="44">
        <v>17</v>
      </c>
      <c r="F58" s="44">
        <v>10</v>
      </c>
      <c r="G58" s="44">
        <v>5</v>
      </c>
      <c r="H58" s="63">
        <f t="shared" si="2"/>
        <v>1.7</v>
      </c>
    </row>
    <row r="59" spans="1:8">
      <c r="A59" s="26" t="s">
        <v>132</v>
      </c>
      <c r="B59" s="47" t="s">
        <v>133</v>
      </c>
      <c r="C59" s="44">
        <v>250</v>
      </c>
      <c r="D59" s="44">
        <v>15</v>
      </c>
      <c r="E59" s="44">
        <v>24</v>
      </c>
      <c r="F59" s="44">
        <v>15</v>
      </c>
      <c r="G59" s="44">
        <v>6</v>
      </c>
      <c r="H59" s="63">
        <f t="shared" si="2"/>
        <v>1.6</v>
      </c>
    </row>
    <row r="60" spans="1:8">
      <c r="A60" s="26" t="s">
        <v>132</v>
      </c>
      <c r="B60" s="47" t="s">
        <v>133</v>
      </c>
      <c r="C60" s="44">
        <v>70</v>
      </c>
      <c r="D60" s="44">
        <v>8</v>
      </c>
      <c r="E60" s="44">
        <v>16</v>
      </c>
      <c r="F60" s="44">
        <v>8</v>
      </c>
      <c r="G60" s="44">
        <v>7</v>
      </c>
      <c r="H60" s="63">
        <f t="shared" si="2"/>
        <v>2</v>
      </c>
    </row>
    <row r="61" spans="1:8">
      <c r="A61" s="26" t="s">
        <v>132</v>
      </c>
      <c r="B61" s="47" t="s">
        <v>133</v>
      </c>
      <c r="C61" s="44">
        <v>266</v>
      </c>
      <c r="D61" s="44">
        <v>28</v>
      </c>
      <c r="E61" s="44">
        <v>12</v>
      </c>
      <c r="F61" s="44">
        <v>8</v>
      </c>
      <c r="G61" s="44">
        <v>4</v>
      </c>
      <c r="H61" s="63">
        <f t="shared" si="2"/>
        <v>1.5</v>
      </c>
    </row>
    <row r="62" spans="1:8">
      <c r="A62" s="26" t="s">
        <v>132</v>
      </c>
      <c r="B62" s="47" t="s">
        <v>133</v>
      </c>
      <c r="C62" s="44">
        <v>248</v>
      </c>
      <c r="D62" s="44">
        <v>30</v>
      </c>
      <c r="E62" s="44">
        <v>30</v>
      </c>
      <c r="F62" s="44">
        <v>15</v>
      </c>
      <c r="G62" s="44">
        <v>10</v>
      </c>
      <c r="H62" s="63">
        <f t="shared" si="2"/>
        <v>2</v>
      </c>
    </row>
    <row r="63" spans="1:8">
      <c r="A63" s="26" t="s">
        <v>132</v>
      </c>
      <c r="B63" s="47" t="s">
        <v>131</v>
      </c>
      <c r="C63" s="44">
        <v>305</v>
      </c>
      <c r="D63" s="44">
        <v>20</v>
      </c>
      <c r="E63" s="44">
        <v>15</v>
      </c>
      <c r="F63" s="44">
        <v>8</v>
      </c>
      <c r="G63" s="44">
        <v>4</v>
      </c>
      <c r="H63" s="63">
        <f t="shared" si="2"/>
        <v>1.875</v>
      </c>
    </row>
    <row r="64" spans="1:8">
      <c r="A64" s="26" t="s">
        <v>132</v>
      </c>
      <c r="B64" s="47" t="s">
        <v>131</v>
      </c>
      <c r="C64" s="44">
        <v>318</v>
      </c>
      <c r="D64" s="44">
        <v>38</v>
      </c>
      <c r="E64" s="44">
        <v>30</v>
      </c>
      <c r="F64" s="44">
        <v>18</v>
      </c>
      <c r="G64" s="44">
        <v>16</v>
      </c>
      <c r="H64" s="63">
        <f t="shared" si="2"/>
        <v>1.6666666666666667</v>
      </c>
    </row>
    <row r="65" spans="1:8">
      <c r="A65" s="26" t="s">
        <v>132</v>
      </c>
      <c r="B65" s="47" t="s">
        <v>131</v>
      </c>
      <c r="C65" s="44">
        <v>181</v>
      </c>
      <c r="D65" s="44">
        <v>22</v>
      </c>
      <c r="E65" s="44">
        <v>19</v>
      </c>
      <c r="F65" s="44">
        <v>10</v>
      </c>
      <c r="G65" s="44">
        <v>4</v>
      </c>
      <c r="H65" s="63">
        <f t="shared" si="2"/>
        <v>1.9</v>
      </c>
    </row>
    <row r="66" spans="1:8">
      <c r="A66" s="26" t="s">
        <v>132</v>
      </c>
      <c r="B66" s="47" t="s">
        <v>131</v>
      </c>
      <c r="C66" s="44">
        <v>305</v>
      </c>
      <c r="D66" s="44">
        <v>25</v>
      </c>
      <c r="E66" s="44">
        <v>15</v>
      </c>
      <c r="F66" s="44">
        <v>9</v>
      </c>
      <c r="G66" s="44">
        <v>3</v>
      </c>
      <c r="H66" s="63">
        <f t="shared" si="2"/>
        <v>1.6666666666666667</v>
      </c>
    </row>
    <row r="67" spans="1:8">
      <c r="A67" s="26" t="s">
        <v>132</v>
      </c>
      <c r="B67" s="47" t="s">
        <v>131</v>
      </c>
      <c r="C67" s="44">
        <v>257</v>
      </c>
      <c r="D67" s="44">
        <v>8</v>
      </c>
      <c r="E67" s="44">
        <v>35</v>
      </c>
      <c r="F67" s="44">
        <v>22</v>
      </c>
      <c r="G67" s="44">
        <v>14</v>
      </c>
      <c r="H67" s="63">
        <f t="shared" ref="H67:H92" si="3">E67/F67</f>
        <v>1.5909090909090908</v>
      </c>
    </row>
    <row r="68" spans="1:8">
      <c r="A68" s="26" t="s">
        <v>132</v>
      </c>
      <c r="B68" s="47" t="s">
        <v>131</v>
      </c>
      <c r="C68" s="44">
        <v>160</v>
      </c>
      <c r="D68" s="44">
        <v>14</v>
      </c>
      <c r="E68" s="44">
        <v>25</v>
      </c>
      <c r="F68" s="44">
        <v>12</v>
      </c>
      <c r="G68" s="44">
        <v>11</v>
      </c>
      <c r="H68" s="63">
        <f t="shared" si="3"/>
        <v>2.0833333333333335</v>
      </c>
    </row>
    <row r="69" spans="1:8">
      <c r="A69" s="26" t="s">
        <v>132</v>
      </c>
      <c r="B69" s="47" t="s">
        <v>131</v>
      </c>
      <c r="C69" s="44">
        <v>164</v>
      </c>
      <c r="D69" s="44">
        <v>9</v>
      </c>
      <c r="E69" s="44">
        <v>12</v>
      </c>
      <c r="F69" s="44">
        <v>8</v>
      </c>
      <c r="G69" s="44">
        <v>4</v>
      </c>
      <c r="H69" s="63">
        <f t="shared" si="3"/>
        <v>1.5</v>
      </c>
    </row>
    <row r="70" spans="1:8">
      <c r="A70" s="26" t="s">
        <v>132</v>
      </c>
      <c r="B70" s="47" t="s">
        <v>131</v>
      </c>
      <c r="C70" s="44">
        <v>172</v>
      </c>
      <c r="D70" s="44">
        <v>25</v>
      </c>
      <c r="E70" s="44">
        <v>20</v>
      </c>
      <c r="F70" s="44">
        <v>10</v>
      </c>
      <c r="G70" s="44">
        <v>9</v>
      </c>
      <c r="H70" s="63">
        <f t="shared" si="3"/>
        <v>2</v>
      </c>
    </row>
    <row r="71" spans="1:8">
      <c r="A71" s="26" t="s">
        <v>132</v>
      </c>
      <c r="B71" s="47" t="s">
        <v>131</v>
      </c>
      <c r="C71" s="44">
        <v>340</v>
      </c>
      <c r="D71" s="44">
        <v>40</v>
      </c>
      <c r="E71" s="44">
        <v>15</v>
      </c>
      <c r="F71" s="44">
        <v>9</v>
      </c>
      <c r="G71" s="44">
        <v>7</v>
      </c>
      <c r="H71" s="63">
        <f t="shared" si="3"/>
        <v>1.6666666666666667</v>
      </c>
    </row>
    <row r="72" spans="1:8">
      <c r="A72" s="26" t="s">
        <v>132</v>
      </c>
      <c r="B72" s="47" t="s">
        <v>131</v>
      </c>
      <c r="C72" s="44">
        <v>155</v>
      </c>
      <c r="D72" s="44">
        <v>17</v>
      </c>
      <c r="E72" s="44">
        <v>19</v>
      </c>
      <c r="F72" s="44">
        <v>9</v>
      </c>
      <c r="G72" s="44">
        <v>8</v>
      </c>
      <c r="H72" s="63">
        <f t="shared" si="3"/>
        <v>2.1111111111111112</v>
      </c>
    </row>
    <row r="73" spans="1:8">
      <c r="A73" s="26" t="s">
        <v>132</v>
      </c>
      <c r="B73" s="47" t="s">
        <v>131</v>
      </c>
      <c r="C73" s="44">
        <v>161</v>
      </c>
      <c r="D73" s="44">
        <v>16</v>
      </c>
      <c r="E73" s="44">
        <v>16</v>
      </c>
      <c r="F73" s="44">
        <v>9</v>
      </c>
      <c r="G73" s="44">
        <v>8</v>
      </c>
      <c r="H73" s="63">
        <f t="shared" si="3"/>
        <v>1.7777777777777777</v>
      </c>
    </row>
    <row r="74" spans="1:8">
      <c r="A74" s="26" t="s">
        <v>132</v>
      </c>
      <c r="B74" s="47" t="s">
        <v>131</v>
      </c>
      <c r="C74" s="44">
        <v>306</v>
      </c>
      <c r="D74" s="44">
        <v>2</v>
      </c>
      <c r="E74" s="44">
        <v>28</v>
      </c>
      <c r="F74" s="44">
        <v>15</v>
      </c>
      <c r="G74" s="44">
        <v>10</v>
      </c>
      <c r="H74" s="63">
        <f t="shared" si="3"/>
        <v>1.8666666666666667</v>
      </c>
    </row>
    <row r="75" spans="1:8">
      <c r="A75" s="26" t="s">
        <v>132</v>
      </c>
      <c r="B75" s="47" t="s">
        <v>131</v>
      </c>
      <c r="C75" s="44">
        <v>154</v>
      </c>
      <c r="D75" s="44">
        <v>11</v>
      </c>
      <c r="E75" s="44">
        <v>23</v>
      </c>
      <c r="F75" s="44">
        <v>11</v>
      </c>
      <c r="G75" s="44">
        <v>9</v>
      </c>
      <c r="H75" s="63">
        <f t="shared" si="3"/>
        <v>2.0909090909090908</v>
      </c>
    </row>
    <row r="76" spans="1:8">
      <c r="A76" s="26" t="s">
        <v>132</v>
      </c>
      <c r="B76" s="47" t="s">
        <v>131</v>
      </c>
      <c r="C76" s="44">
        <v>338</v>
      </c>
      <c r="D76" s="44">
        <v>18</v>
      </c>
      <c r="E76" s="44">
        <v>18</v>
      </c>
      <c r="F76" s="44">
        <v>12</v>
      </c>
      <c r="G76" s="44">
        <v>3</v>
      </c>
      <c r="H76" s="63">
        <f t="shared" si="3"/>
        <v>1.5</v>
      </c>
    </row>
    <row r="77" spans="1:8">
      <c r="A77" s="26" t="s">
        <v>132</v>
      </c>
      <c r="B77" s="47" t="s">
        <v>131</v>
      </c>
      <c r="C77" s="44">
        <v>325</v>
      </c>
      <c r="D77" s="44">
        <v>35</v>
      </c>
      <c r="E77" s="44">
        <v>12</v>
      </c>
      <c r="F77" s="44">
        <v>5</v>
      </c>
      <c r="G77" s="44">
        <v>3</v>
      </c>
      <c r="H77" s="63">
        <f t="shared" si="3"/>
        <v>2.4</v>
      </c>
    </row>
    <row r="78" spans="1:8">
      <c r="A78" s="26" t="s">
        <v>132</v>
      </c>
      <c r="B78" s="47" t="s">
        <v>131</v>
      </c>
      <c r="C78" s="44">
        <v>122</v>
      </c>
      <c r="D78" s="44">
        <v>18</v>
      </c>
      <c r="E78" s="44">
        <v>21</v>
      </c>
      <c r="F78" s="44">
        <v>14</v>
      </c>
      <c r="G78" s="44">
        <v>8</v>
      </c>
      <c r="H78" s="63">
        <f t="shared" si="3"/>
        <v>1.5</v>
      </c>
    </row>
    <row r="79" spans="1:8">
      <c r="A79" s="26" t="s">
        <v>132</v>
      </c>
      <c r="B79" s="47" t="s">
        <v>131</v>
      </c>
      <c r="C79" s="44">
        <v>310</v>
      </c>
      <c r="D79" s="44">
        <v>25</v>
      </c>
      <c r="E79" s="44">
        <v>35</v>
      </c>
      <c r="F79" s="44">
        <v>20</v>
      </c>
      <c r="G79" s="44">
        <v>12</v>
      </c>
      <c r="H79" s="63">
        <f t="shared" si="3"/>
        <v>1.75</v>
      </c>
    </row>
    <row r="80" spans="1:8">
      <c r="A80" s="26" t="s">
        <v>132</v>
      </c>
      <c r="B80" s="47" t="s">
        <v>131</v>
      </c>
      <c r="C80" s="44">
        <v>311</v>
      </c>
      <c r="D80" s="44">
        <v>28</v>
      </c>
      <c r="E80" s="44">
        <v>44</v>
      </c>
      <c r="F80" s="44">
        <v>18</v>
      </c>
      <c r="G80" s="44">
        <v>15</v>
      </c>
      <c r="H80" s="63">
        <f t="shared" si="3"/>
        <v>2.4444444444444446</v>
      </c>
    </row>
    <row r="81" spans="1:8">
      <c r="A81" s="26" t="s">
        <v>132</v>
      </c>
      <c r="B81" s="47" t="s">
        <v>131</v>
      </c>
      <c r="C81" s="44">
        <v>334</v>
      </c>
      <c r="D81" s="44">
        <v>24</v>
      </c>
      <c r="E81" s="44">
        <v>41</v>
      </c>
      <c r="F81" s="44">
        <v>23</v>
      </c>
      <c r="G81" s="44">
        <v>18</v>
      </c>
      <c r="H81" s="63">
        <f t="shared" si="3"/>
        <v>1.7826086956521738</v>
      </c>
    </row>
    <row r="82" spans="1:8">
      <c r="A82" s="26" t="s">
        <v>132</v>
      </c>
      <c r="B82" s="47" t="s">
        <v>131</v>
      </c>
      <c r="C82" s="44">
        <v>300</v>
      </c>
      <c r="D82" s="44">
        <v>13</v>
      </c>
      <c r="E82" s="44">
        <v>10</v>
      </c>
      <c r="F82" s="44">
        <v>5</v>
      </c>
      <c r="G82" s="44">
        <v>4</v>
      </c>
      <c r="H82" s="63">
        <f t="shared" si="3"/>
        <v>2</v>
      </c>
    </row>
    <row r="83" spans="1:8">
      <c r="A83" s="26" t="s">
        <v>132</v>
      </c>
      <c r="B83" s="47" t="s">
        <v>131</v>
      </c>
      <c r="C83" s="44">
        <v>291</v>
      </c>
      <c r="D83" s="44">
        <v>14</v>
      </c>
      <c r="E83" s="44">
        <v>25</v>
      </c>
      <c r="F83" s="44">
        <v>14</v>
      </c>
      <c r="G83" s="44">
        <v>6</v>
      </c>
      <c r="H83" s="63">
        <f t="shared" si="3"/>
        <v>1.7857142857142858</v>
      </c>
    </row>
    <row r="84" spans="1:8">
      <c r="A84" s="26" t="s">
        <v>132</v>
      </c>
      <c r="B84" s="47" t="s">
        <v>131</v>
      </c>
      <c r="C84" s="44">
        <v>352</v>
      </c>
      <c r="D84" s="44">
        <v>1</v>
      </c>
      <c r="E84" s="44">
        <v>22</v>
      </c>
      <c r="F84" s="44">
        <v>12</v>
      </c>
      <c r="G84" s="44">
        <v>4</v>
      </c>
      <c r="H84" s="63">
        <f t="shared" si="3"/>
        <v>1.8333333333333333</v>
      </c>
    </row>
    <row r="85" spans="1:8">
      <c r="A85" s="26" t="s">
        <v>132</v>
      </c>
      <c r="B85" s="47" t="s">
        <v>131</v>
      </c>
      <c r="C85" s="44">
        <v>328</v>
      </c>
      <c r="D85" s="44">
        <v>21</v>
      </c>
      <c r="E85" s="44">
        <v>14</v>
      </c>
      <c r="F85" s="44">
        <v>8</v>
      </c>
      <c r="G85" s="44">
        <v>3</v>
      </c>
      <c r="H85" s="63">
        <f t="shared" si="3"/>
        <v>1.75</v>
      </c>
    </row>
    <row r="86" spans="1:8">
      <c r="A86" s="26" t="s">
        <v>132</v>
      </c>
      <c r="B86" s="47" t="s">
        <v>131</v>
      </c>
      <c r="C86" s="44">
        <v>142</v>
      </c>
      <c r="D86" s="44">
        <v>9</v>
      </c>
      <c r="E86" s="44">
        <v>10</v>
      </c>
      <c r="F86" s="44">
        <v>6</v>
      </c>
      <c r="G86" s="44">
        <v>4</v>
      </c>
      <c r="H86" s="63">
        <f t="shared" si="3"/>
        <v>1.6666666666666667</v>
      </c>
    </row>
    <row r="87" spans="1:8">
      <c r="A87" s="26" t="s">
        <v>132</v>
      </c>
      <c r="B87" s="47" t="s">
        <v>131</v>
      </c>
      <c r="C87" s="44">
        <v>139</v>
      </c>
      <c r="D87" s="44">
        <v>15</v>
      </c>
      <c r="E87" s="44">
        <v>16</v>
      </c>
      <c r="F87" s="44">
        <v>8</v>
      </c>
      <c r="G87" s="44">
        <v>6</v>
      </c>
      <c r="H87" s="63">
        <f t="shared" si="3"/>
        <v>2</v>
      </c>
    </row>
    <row r="88" spans="1:8">
      <c r="A88" s="26" t="s">
        <v>132</v>
      </c>
      <c r="B88" s="47" t="s">
        <v>131</v>
      </c>
      <c r="C88" s="44">
        <v>139</v>
      </c>
      <c r="D88" s="44">
        <v>7</v>
      </c>
      <c r="E88" s="44">
        <v>18</v>
      </c>
      <c r="F88" s="44">
        <v>10</v>
      </c>
      <c r="G88" s="44">
        <v>8</v>
      </c>
      <c r="H88" s="63">
        <f t="shared" si="3"/>
        <v>1.8</v>
      </c>
    </row>
    <row r="89" spans="1:8">
      <c r="A89" s="26" t="s">
        <v>132</v>
      </c>
      <c r="B89" s="47" t="s">
        <v>131</v>
      </c>
      <c r="C89" s="44">
        <v>304</v>
      </c>
      <c r="D89" s="44">
        <v>2</v>
      </c>
      <c r="E89" s="44">
        <v>25</v>
      </c>
      <c r="F89" s="44">
        <v>10</v>
      </c>
      <c r="G89" s="44">
        <v>4</v>
      </c>
      <c r="H89" s="63">
        <f t="shared" si="3"/>
        <v>2.5</v>
      </c>
    </row>
    <row r="90" spans="1:8">
      <c r="A90" s="26" t="s">
        <v>132</v>
      </c>
      <c r="B90" s="47" t="s">
        <v>131</v>
      </c>
      <c r="C90" s="44">
        <v>279</v>
      </c>
      <c r="D90" s="44">
        <v>5</v>
      </c>
      <c r="E90" s="44">
        <v>14</v>
      </c>
      <c r="F90" s="44">
        <v>8</v>
      </c>
      <c r="G90" s="44">
        <v>4</v>
      </c>
      <c r="H90" s="63">
        <f t="shared" si="3"/>
        <v>1.75</v>
      </c>
    </row>
    <row r="91" spans="1:8">
      <c r="A91" s="26" t="s">
        <v>132</v>
      </c>
      <c r="B91" s="47" t="s">
        <v>131</v>
      </c>
      <c r="C91" s="44">
        <v>303</v>
      </c>
      <c r="D91" s="44">
        <v>48</v>
      </c>
      <c r="E91" s="44">
        <v>14</v>
      </c>
      <c r="F91" s="44">
        <v>8</v>
      </c>
      <c r="G91" s="44">
        <v>2</v>
      </c>
      <c r="H91" s="63">
        <f t="shared" si="3"/>
        <v>1.75</v>
      </c>
    </row>
    <row r="92" spans="1:8">
      <c r="A92" s="48" t="s">
        <v>132</v>
      </c>
      <c r="B92" s="64" t="s">
        <v>131</v>
      </c>
      <c r="C92" s="50">
        <v>332</v>
      </c>
      <c r="D92" s="50">
        <v>36</v>
      </c>
      <c r="E92" s="50">
        <v>48</v>
      </c>
      <c r="F92" s="50">
        <v>22</v>
      </c>
      <c r="G92" s="50">
        <v>10</v>
      </c>
      <c r="H92" s="66">
        <f t="shared" si="3"/>
        <v>2.1818181818181817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Metadata</vt:lpstr>
      <vt:lpstr>Table 1</vt:lpstr>
      <vt:lpstr>Table 2</vt:lpstr>
      <vt:lpstr>Table 3</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DRI2023012: Field-based ice-flow–indicator data collected during 2023 field season in southeastern Manitoba (parts of NTS 52L, M)</dc:title>
  <dc:creator>T.J. Hodder and M.S. Gauthier</dc:creator>
  <cp:keywords> ice-flow data; Bird River; till fabric; Manitoba</cp:keywords>
  <cp:lastModifiedBy>Steffano, Craig (GET)</cp:lastModifiedBy>
  <dcterms:created xsi:type="dcterms:W3CDTF">2022-11-02T20:23:48Z</dcterms:created>
  <dcterms:modified xsi:type="dcterms:W3CDTF">2023-11-02T15:53:35Z</dcterms:modified>
</cp:coreProperties>
</file>