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T:\Delaney O'Hara\DRI_Strat_2022\"/>
    </mc:Choice>
  </mc:AlternateContent>
  <xr:revisionPtr revIDLastSave="0" documentId="13_ncr:1_{149FC384-79C0-43BB-A157-E79BB2BA9EB0}" xr6:coauthVersionLast="47" xr6:coauthVersionMax="47" xr10:uidLastSave="{00000000-0000-0000-0000-000000000000}"/>
  <bookViews>
    <workbookView xWindow="28680" yWindow="-120" windowWidth="29040" windowHeight="15840" activeTab="5" xr2:uid="{00000000-000D-0000-FFFF-FFFF00000000}"/>
  </bookViews>
  <sheets>
    <sheet name="ReadMe" sheetId="7" r:id="rId1"/>
    <sheet name="Table_1" sheetId="1" r:id="rId2"/>
    <sheet name="Table_2" sheetId="2" r:id="rId3"/>
    <sheet name="Table_3" sheetId="6" r:id="rId4"/>
    <sheet name="Table_4" sheetId="10" r:id="rId5"/>
    <sheet name="Table_5" sheetId="5" r:id="rId6"/>
  </sheets>
  <externalReferences>
    <externalReference r:id="rId7"/>
  </externalReferences>
  <definedNames>
    <definedName name="asd">#REF!</definedName>
    <definedName name="_xlnm.Database">'[1]Table 4'!#REF!</definedName>
    <definedName name="Ellipse1_11">#REF!</definedName>
    <definedName name="Ellipse1_12">#REF!</definedName>
    <definedName name="Ellipse1_13">#REF!</definedName>
    <definedName name="Ellipse1_14">#REF!</definedName>
    <definedName name="Ellipse1_15">#REF!</definedName>
    <definedName name="Ellipse1_16">#REF!</definedName>
    <definedName name="Ellipse1_17">#REF!</definedName>
    <definedName name="Ellipse1_18">#REF!</definedName>
    <definedName name="Ellipse1_19">#REF!</definedName>
    <definedName name="Ellipse1_20">#REF!</definedName>
    <definedName name="Ellipse1_21">#REF!</definedName>
    <definedName name="Ellipse1_22">#REF!</definedName>
    <definedName name="Ellipse1_23">#REF!</definedName>
    <definedName name="fdf_F">#REF!</definedName>
    <definedName name="Probe_Data_w_Locs">#REF!</definedName>
    <definedName name="tVisualGrainClassInde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0" l="1"/>
  <c r="M7" i="10"/>
  <c r="N6" i="10"/>
  <c r="M6" i="10"/>
  <c r="N5" i="10"/>
  <c r="M5" i="10"/>
  <c r="N4" i="10"/>
  <c r="M4" i="10"/>
  <c r="N3" i="10"/>
  <c r="M3" i="10"/>
  <c r="H3" i="1" l="1"/>
  <c r="G3" i="1"/>
</calcChain>
</file>

<file path=xl/sharedStrings.xml><?xml version="1.0" encoding="utf-8"?>
<sst xmlns="http://schemas.openxmlformats.org/spreadsheetml/2006/main" count="580" uniqueCount="213">
  <si>
    <t>Station_ID</t>
  </si>
  <si>
    <t>Station_Type</t>
  </si>
  <si>
    <t>UTM_East_83_14</t>
  </si>
  <si>
    <t>UTM_North_83_14</t>
  </si>
  <si>
    <t>Surface_elevation_m</t>
  </si>
  <si>
    <t>Depth to Bedrock_m</t>
  </si>
  <si>
    <t>Minimum_Quaternary_thickness_m</t>
  </si>
  <si>
    <t>Depth_permafrost_m</t>
  </si>
  <si>
    <t>Depth_organic_m</t>
  </si>
  <si>
    <t>Glaciolacustrine_thickness_m</t>
  </si>
  <si>
    <t>Marine_thickness_m</t>
  </si>
  <si>
    <t>Vegetation</t>
  </si>
  <si>
    <t>Comments</t>
  </si>
  <si>
    <t>115-22-316</t>
  </si>
  <si>
    <t>Quarry</t>
  </si>
  <si>
    <t>115-22-315</t>
  </si>
  <si>
    <t>Roadcut</t>
  </si>
  <si>
    <t>Indicator</t>
  </si>
  <si>
    <t>Abundance</t>
  </si>
  <si>
    <t>Bedrock</t>
  </si>
  <si>
    <t>striae, moulded outcrop</t>
  </si>
  <si>
    <t>yes</t>
  </si>
  <si>
    <t>no</t>
  </si>
  <si>
    <t>striae, moulded outcrop, chattermark</t>
  </si>
  <si>
    <t>vertical west-facing slope</t>
  </si>
  <si>
    <t>striae, chattermark</t>
  </si>
  <si>
    <t>Similar to gneissosity but with chattermarks to show direction and evidence of glacial moulding</t>
  </si>
  <si>
    <t>gneiss</t>
  </si>
  <si>
    <t>West-facing upper slope; across facet from 280 striations and sometimes crosscut by them.</t>
  </si>
  <si>
    <t>Top</t>
  </si>
  <si>
    <t xml:space="preserve"> </t>
  </si>
  <si>
    <t>c | s | g | R</t>
  </si>
  <si>
    <t>fine striations</t>
  </si>
  <si>
    <t>diorite</t>
  </si>
  <si>
    <t>Depth_From_m</t>
  </si>
  <si>
    <t>Depth_To_m</t>
  </si>
  <si>
    <t>115-22-318</t>
  </si>
  <si>
    <t>115-22-319</t>
  </si>
  <si>
    <t>115-22-320</t>
  </si>
  <si>
    <t>0.77?</t>
  </si>
  <si>
    <t>s,z | d | s | g</t>
  </si>
  <si>
    <t>115-22-318-R01</t>
  </si>
  <si>
    <t>115-22-319-R01</t>
  </si>
  <si>
    <t>115-22-319-A01</t>
  </si>
  <si>
    <t>Jack pine; Black spruce; Aspen</t>
  </si>
  <si>
    <t>4.7+ m diamict; three different facies; see stratigraphic log for more detail.</t>
  </si>
  <si>
    <t>d</t>
  </si>
  <si>
    <t>115-22-321</t>
  </si>
  <si>
    <t>115-22-320-A01</t>
  </si>
  <si>
    <t>115-22-320-C01</t>
  </si>
  <si>
    <t>115-22-320-B01</t>
  </si>
  <si>
    <t>Burnt circa 2014</t>
  </si>
  <si>
    <t>d | s | d</t>
  </si>
  <si>
    <t>115-22-321-A01</t>
  </si>
  <si>
    <t>115-22-322</t>
  </si>
  <si>
    <t>s,z</t>
  </si>
  <si>
    <t>12+</t>
  </si>
  <si>
    <t>s,z | z | c | s</t>
  </si>
  <si>
    <t>0.3 m peat |4.1 m interbedded silt and sand fossiliferous| 2.1 m grey silt | 0.2 dark brown clayey silt | 0.77 m interbedded dark silt and grey fine silty sand (rhythmites) | .6+ m sand; see stratigraphic section for more detail.</t>
  </si>
  <si>
    <t>2.5 m interbedded silt and sand fossiliferous | 0.3 m interbedded silt, sand, diamict | 0.4 m gradational to silty fine sand with rare fragile whole valves and 5-10% clasts (sampled R01) | 0.85 m diamict | 0.6 m fine sand coarsening down to medium sand | 1.01 medium sand | 3 m gravel, sandy gravel and fine sand interbedded | 3+ m gravel; see stratigraphic section for more details.</t>
  </si>
  <si>
    <t>4 m interbedded sand and silty sand | 8+ m interbedded silty sand and fine sand with 2 to 3% granule to cobble-sized clasts; see stratigrapic section for more detail.</t>
  </si>
  <si>
    <t>Manitoba Geological Survey</t>
  </si>
  <si>
    <t>Gauthier, M.S. and Hodder, T.J. 2023: Till-matrix geochemistry data from the Gillam area, northeastern Manitoba: additional 2022 data (NTS 54D5–8, 64A2); Manitoba Economic Development, Investment and Trade, Manitoba Geological Survey, Data Repository Item DRI2023004, Microsoft® Excel® file.</t>
  </si>
  <si>
    <t>Contents:</t>
  </si>
  <si>
    <t>Metadata</t>
  </si>
  <si>
    <t xml:space="preserve">Abbreviations: </t>
  </si>
  <si>
    <t>When using information from this publication in other publications or presentations, due acknowledgment should be given to the Manitoba Geological Survey. The following reference format is recommended:</t>
  </si>
  <si>
    <t>Tel: 1-800-223-5215 (General Enquiry)</t>
  </si>
  <si>
    <t>Tel: 204-945-6569 (Resource Centre)</t>
  </si>
  <si>
    <t>Fax: 204-945-8427</t>
  </si>
  <si>
    <t>Email: minesinfo@gov.mb.ca</t>
  </si>
  <si>
    <t>Website: manitoba.ca/minerals</t>
  </si>
  <si>
    <r>
      <rPr>
        <b/>
        <sz val="11"/>
        <rFont val="Calibri"/>
        <family val="2"/>
        <scheme val="minor"/>
      </rPr>
      <t>Table 1:</t>
    </r>
    <r>
      <rPr>
        <sz val="11"/>
        <rFont val="Calibri"/>
        <family val="2"/>
        <scheme val="minor"/>
      </rPr>
      <t xml:space="preserve"> Field-site descriptions.</t>
    </r>
  </si>
  <si>
    <r>
      <rPr>
        <b/>
        <sz val="11"/>
        <rFont val="Calibri"/>
        <family val="2"/>
        <scheme val="minor"/>
      </rPr>
      <t>Table 1</t>
    </r>
    <r>
      <rPr>
        <sz val="11"/>
        <rFont val="Calibri"/>
        <family val="2"/>
        <scheme val="minor"/>
      </rPr>
      <t>: Field-site descriptions.</t>
    </r>
  </si>
  <si>
    <t>0.7 m milk-chocolate brown clay sharp | 0.8 m fine to medium sand, massive conformable | 0.6 m very fine sand, massive | 0.15 m grey diamict with 20% clasts | 0.1 m silt to fine sand, moderately sorted | 0.3 m gravel, poorly sorted with fine to coarse sand matrix | ~1m colluvium | Diorite</t>
  </si>
  <si>
    <t>Natural exposure</t>
  </si>
  <si>
    <t>Undefined</t>
  </si>
  <si>
    <t>Revisit of 14115MT120 but after flooded by dam; earlier exposure is slumped. New exposure has 0.8 to 1.3 m stratified diamict that at some sections is more bedded with fine sand and gravel than at others where it is just diamict | 0.3 to 1.3 m fine sand | massive diamict; see stratigraphic section for more detail.</t>
  </si>
  <si>
    <t>Gauthier, M. S. 2024: Till-clast–lithology data, Gillam area, northeastern Manitoba (parts of NTS 54C, D, 64A), Manitoba Economic Development, Investment, Trade and Natural Resources, Manitoba Geological Survey, DRI2024006, Microsoft® Excel® file, 1 appendix.</t>
  </si>
  <si>
    <r>
      <rPr>
        <b/>
        <sz val="11"/>
        <rFont val="Calibri"/>
        <family val="2"/>
        <scheme val="minor"/>
      </rPr>
      <t>Appendix</t>
    </r>
    <r>
      <rPr>
        <sz val="11"/>
        <rFont val="Calibri"/>
        <family val="2"/>
        <scheme val="minor"/>
      </rPr>
      <t xml:space="preserve">: Stratigraphic columns                                                                                              </t>
    </r>
  </si>
  <si>
    <t>by M.S. Gauthier and T.J. Hodder</t>
  </si>
  <si>
    <t>Quaternary stratigraphy from the Gillam area, northeastern Manitoba: additional 2022 and 2023 data (NTS 54D5, 7, 8; 64A2).</t>
  </si>
  <si>
    <r>
      <t xml:space="preserve">NTS grid: </t>
    </r>
    <r>
      <rPr>
        <sz val="11"/>
        <rFont val="Calibri"/>
        <family val="2"/>
        <scheme val="minor"/>
      </rPr>
      <t>parts of NTS 54D, 64A</t>
    </r>
  </si>
  <si>
    <r>
      <rPr>
        <b/>
        <sz val="11"/>
        <rFont val="Calibri"/>
        <family val="2"/>
        <scheme val="minor"/>
      </rPr>
      <t>Table 2</t>
    </r>
    <r>
      <rPr>
        <sz val="11"/>
        <rFont val="Calibri"/>
        <family val="2"/>
        <scheme val="minor"/>
      </rPr>
      <t>: Field-based ice-flow–indicator data.</t>
    </r>
  </si>
  <si>
    <t>Gauthier, M.S., Santucci, A. and Keller, G.R. 2022: Digital compilation of surficial point and line features for Manitoba, including ice-flow data; Manitoba Natural Resources and Northern Development, Manitoba Geological Survey, GeoFile 1-2022, 5 p., URL &lt;https://manitoba.ca/iem/info/libmin/geofile1.zip&gt; [September 2022].</t>
  </si>
  <si>
    <t>Azimuth</t>
  </si>
  <si>
    <t>Relative age</t>
  </si>
  <si>
    <t>striae_k_p</t>
  </si>
  <si>
    <t>striae_k_w</t>
  </si>
  <si>
    <t>Protected?</t>
  </si>
  <si>
    <t>few (3 - 10)</t>
  </si>
  <si>
    <t>abundant (+50)</t>
  </si>
  <si>
    <t>many (26 - 50)</t>
  </si>
  <si>
    <t>Where occurring</t>
  </si>
  <si>
    <t>top of outcrop and upper faceted edge.</t>
  </si>
  <si>
    <t>Fine striations</t>
  </si>
  <si>
    <r>
      <t>MGS code</t>
    </r>
    <r>
      <rPr>
        <b/>
        <vertAlign val="superscript"/>
        <sz val="10"/>
        <color indexed="8"/>
        <rFont val="Calibri"/>
        <family val="2"/>
      </rPr>
      <t>1</t>
    </r>
  </si>
  <si>
    <r>
      <rPr>
        <vertAlign val="superscript"/>
        <sz val="10"/>
        <rFont val="Calibri"/>
        <family val="2"/>
      </rPr>
      <t>1</t>
    </r>
    <r>
      <rPr>
        <sz val="10"/>
        <rFont val="Calibri"/>
        <family val="2"/>
      </rPr>
      <t xml:space="preserve"> Relates to the code for point features, also published within: </t>
    </r>
  </si>
  <si>
    <r>
      <rPr>
        <b/>
        <sz val="11"/>
        <rFont val="Calibri"/>
        <family val="2"/>
        <scheme val="minor"/>
      </rPr>
      <t>Table 2:</t>
    </r>
    <r>
      <rPr>
        <sz val="11"/>
        <rFont val="Calibri"/>
        <family val="2"/>
        <scheme val="minor"/>
      </rPr>
      <t xml:space="preserve"> Field-based ice-flow–indicator data.</t>
    </r>
  </si>
  <si>
    <r>
      <rPr>
        <b/>
        <sz val="11"/>
        <rFont val="Calibri"/>
        <family val="2"/>
        <scheme val="minor"/>
      </rPr>
      <t>Table 3</t>
    </r>
    <r>
      <rPr>
        <sz val="11"/>
        <rFont val="Calibri"/>
        <family val="2"/>
        <scheme val="minor"/>
      </rPr>
      <t>: Till-fabric data.</t>
    </r>
  </si>
  <si>
    <r>
      <rPr>
        <b/>
        <sz val="11"/>
        <rFont val="Calibri"/>
        <family val="2"/>
        <scheme val="minor"/>
      </rPr>
      <t>Table 4</t>
    </r>
    <r>
      <rPr>
        <sz val="11"/>
        <rFont val="Calibri"/>
        <family val="2"/>
        <scheme val="minor"/>
      </rPr>
      <t>: Till-fabric statistics and interpretations</t>
    </r>
  </si>
  <si>
    <t>A-axis trend (°)</t>
  </si>
  <si>
    <t>A-axis plunge (°)</t>
  </si>
  <si>
    <t>A-axis length (cm)</t>
  </si>
  <si>
    <t>B-axis length (cm)</t>
  </si>
  <si>
    <t>C-axis length (cm)</t>
  </si>
  <si>
    <t>A:B</t>
  </si>
  <si>
    <t>B:C</t>
  </si>
  <si>
    <r>
      <rPr>
        <b/>
        <sz val="11"/>
        <rFont val="Calibri"/>
        <family val="2"/>
        <scheme val="minor"/>
      </rPr>
      <t>Table 4</t>
    </r>
    <r>
      <rPr>
        <sz val="11"/>
        <rFont val="Calibri"/>
        <family val="2"/>
        <scheme val="minor"/>
      </rPr>
      <t>: Till-fabric statistics and interpretations.</t>
    </r>
  </si>
  <si>
    <r>
      <t>Gillam till stratigraphy</t>
    </r>
    <r>
      <rPr>
        <b/>
        <vertAlign val="superscript"/>
        <sz val="10"/>
        <color theme="1"/>
        <rFont val="Calibri"/>
        <family val="2"/>
        <scheme val="minor"/>
      </rPr>
      <t>1</t>
    </r>
  </si>
  <si>
    <r>
      <t>Modality</t>
    </r>
    <r>
      <rPr>
        <vertAlign val="superscript"/>
        <sz val="10"/>
        <color theme="1"/>
        <rFont val="Calibri"/>
        <family val="2"/>
        <scheme val="minor"/>
      </rPr>
      <t>2</t>
    </r>
  </si>
  <si>
    <r>
      <t>V</t>
    </r>
    <r>
      <rPr>
        <b/>
        <vertAlign val="subscript"/>
        <sz val="10"/>
        <color theme="1"/>
        <rFont val="Calibri"/>
        <family val="2"/>
        <scheme val="minor"/>
      </rPr>
      <t xml:space="preserve">1 </t>
    </r>
    <r>
      <rPr>
        <b/>
        <sz val="10"/>
        <color theme="1"/>
        <rFont val="Calibri"/>
        <family val="2"/>
        <scheme val="minor"/>
      </rPr>
      <t>strike</t>
    </r>
    <r>
      <rPr>
        <b/>
        <sz val="10"/>
        <color theme="1"/>
        <rFont val="Calibri"/>
        <family val="2"/>
        <scheme val="minor"/>
      </rPr>
      <t xml:space="preserve"> (°)</t>
    </r>
  </si>
  <si>
    <r>
      <t>V</t>
    </r>
    <r>
      <rPr>
        <b/>
        <vertAlign val="subscript"/>
        <sz val="10"/>
        <color theme="1"/>
        <rFont val="Calibri"/>
        <family val="2"/>
        <scheme val="minor"/>
      </rPr>
      <t xml:space="preserve">1 </t>
    </r>
    <r>
      <rPr>
        <b/>
        <sz val="10"/>
        <color theme="1"/>
        <rFont val="Calibri"/>
        <family val="2"/>
        <scheme val="minor"/>
      </rPr>
      <t>dip</t>
    </r>
    <r>
      <rPr>
        <b/>
        <sz val="10"/>
        <color theme="1"/>
        <rFont val="Calibri"/>
        <family val="2"/>
        <scheme val="minor"/>
      </rPr>
      <t xml:space="preserve"> (°)</t>
    </r>
  </si>
  <si>
    <r>
      <t>S</t>
    </r>
    <r>
      <rPr>
        <b/>
        <vertAlign val="subscript"/>
        <sz val="10"/>
        <color theme="1"/>
        <rFont val="Calibri"/>
        <family val="2"/>
        <scheme val="minor"/>
      </rPr>
      <t>1</t>
    </r>
  </si>
  <si>
    <r>
      <t>S</t>
    </r>
    <r>
      <rPr>
        <b/>
        <vertAlign val="subscript"/>
        <sz val="10"/>
        <color theme="1"/>
        <rFont val="Calibri"/>
        <family val="2"/>
        <scheme val="minor"/>
      </rPr>
      <t>2</t>
    </r>
  </si>
  <si>
    <r>
      <t>S</t>
    </r>
    <r>
      <rPr>
        <b/>
        <vertAlign val="subscript"/>
        <sz val="10"/>
        <color theme="1"/>
        <rFont val="Calibri"/>
        <family val="2"/>
        <scheme val="minor"/>
      </rPr>
      <t>3</t>
    </r>
  </si>
  <si>
    <r>
      <t>Elongation        [1-(S</t>
    </r>
    <r>
      <rPr>
        <b/>
        <vertAlign val="subscript"/>
        <sz val="10"/>
        <color theme="1"/>
        <rFont val="Calibri"/>
        <family val="2"/>
        <scheme val="minor"/>
      </rPr>
      <t>2</t>
    </r>
    <r>
      <rPr>
        <b/>
        <sz val="10"/>
        <color theme="1"/>
        <rFont val="Calibri"/>
        <family val="2"/>
        <scheme val="minor"/>
      </rPr>
      <t>/S</t>
    </r>
    <r>
      <rPr>
        <b/>
        <vertAlign val="subscript"/>
        <sz val="10"/>
        <color theme="1"/>
        <rFont val="Calibri"/>
        <family val="2"/>
        <scheme val="minor"/>
      </rPr>
      <t>1</t>
    </r>
    <r>
      <rPr>
        <b/>
        <sz val="10"/>
        <color theme="1"/>
        <rFont val="Calibri"/>
        <family val="2"/>
        <scheme val="minor"/>
      </rPr>
      <t>)]</t>
    </r>
  </si>
  <si>
    <r>
      <t>Isotropy 
(S</t>
    </r>
    <r>
      <rPr>
        <b/>
        <vertAlign val="subscript"/>
        <sz val="10"/>
        <color theme="1"/>
        <rFont val="Calibri"/>
        <family val="2"/>
        <scheme val="minor"/>
      </rPr>
      <t>3</t>
    </r>
    <r>
      <rPr>
        <b/>
        <sz val="10"/>
        <color theme="1"/>
        <rFont val="Calibri"/>
        <family val="2"/>
        <scheme val="minor"/>
      </rPr>
      <t>/S</t>
    </r>
    <r>
      <rPr>
        <b/>
        <vertAlign val="subscript"/>
        <sz val="10"/>
        <color theme="1"/>
        <rFont val="Calibri"/>
        <family val="2"/>
        <scheme val="minor"/>
      </rPr>
      <t>1</t>
    </r>
    <r>
      <rPr>
        <b/>
        <sz val="10"/>
        <color theme="1"/>
        <rFont val="Calibri"/>
        <family val="2"/>
        <scheme val="minor"/>
      </rPr>
      <t>)</t>
    </r>
  </si>
  <si>
    <t>Interpreted ice-flow (°)</t>
  </si>
  <si>
    <t>Up-ice or down-ice dip</t>
  </si>
  <si>
    <t>Transverse orientation present</t>
  </si>
  <si>
    <t>Bi</t>
  </si>
  <si>
    <t>E3</t>
  </si>
  <si>
    <t>Su</t>
  </si>
  <si>
    <t>W (~273)</t>
  </si>
  <si>
    <t>subhorizontal</t>
  </si>
  <si>
    <r>
      <t>NW (~306</t>
    </r>
    <r>
      <rPr>
        <sz val="10"/>
        <color theme="1"/>
        <rFont val="Calibri"/>
        <family val="2"/>
        <scheme val="minor"/>
      </rPr>
      <t>)</t>
    </r>
  </si>
  <si>
    <r>
      <t>WNW (~292</t>
    </r>
    <r>
      <rPr>
        <sz val="10"/>
        <color theme="1"/>
        <rFont val="Calibri"/>
        <family val="2"/>
        <scheme val="minor"/>
      </rPr>
      <t>)</t>
    </r>
  </si>
  <si>
    <t>down</t>
  </si>
  <si>
    <t>E1</t>
  </si>
  <si>
    <t>NW-SE (~325-145)</t>
  </si>
  <si>
    <t>unsure</t>
  </si>
  <si>
    <t>S (~190)</t>
  </si>
  <si>
    <t>Abbreviations: U-unimodal; Su-spread unimodal; Bi-bimodal; Sb - spread bimodal; Mu-multimodal</t>
  </si>
  <si>
    <r>
      <rPr>
        <vertAlign val="superscript"/>
        <sz val="10"/>
        <rFont val="Calibri"/>
        <family val="2"/>
        <scheme val="minor"/>
      </rPr>
      <t>1</t>
    </r>
    <r>
      <rPr>
        <sz val="10"/>
        <rFont val="Calibri"/>
        <family val="2"/>
        <scheme val="minor"/>
      </rPr>
      <t>As defined in Gauthier, M. S., Hodder, T. J. and Ross, M. 2022: Quaternary stratigraphy and ice-flow indicator data for the Gillam region, Manitoba (parts of NTS 54C, D; 64A), Manitoba Natural Resources and Northern Development Manitoba Geological Survey, Geological Paper 2022-2, 37 p. plus 7 appendices</t>
    </r>
  </si>
  <si>
    <t>Number of clasts observed</t>
  </si>
  <si>
    <t xml:space="preserve"> |, over; c, clay; d, diamict; g, gravel; ID, identification; MGS, Manitoba Geological Survey; s, sand; z, silt; R, bedrock.</t>
  </si>
  <si>
    <t>UOC-20687</t>
  </si>
  <si>
    <t>Offshore silt and sand (base, 5 m thick)</t>
  </si>
  <si>
    <t>M. Gauthier, T.Hodder</t>
  </si>
  <si>
    <t>marine shell, paired valve</t>
  </si>
  <si>
    <t>Hiatella arctica</t>
  </si>
  <si>
    <t>M. Gauthier</t>
  </si>
  <si>
    <t>S- cleaned then powdered, then acid hydrolysis as per Crann et al. 2017.</t>
  </si>
  <si>
    <t>4.9 m interbedded silt and fine sand (sample 4.8 m bgs) | 2.3 m silt | 0.8 m rhythmites | 3.6+ m sand, massive to weakly bedded with variable 0 to 10% clasts</t>
  </si>
  <si>
    <t>Nelson River, Manitoba</t>
  </si>
  <si>
    <t>54D/08</t>
  </si>
  <si>
    <t>Handheld GPS</t>
  </si>
  <si>
    <t>14C - AMS</t>
  </si>
  <si>
    <t>8053 ± 17</t>
  </si>
  <si>
    <t>machine-calculated</t>
  </si>
  <si>
    <t>8172–8576</t>
  </si>
  <si>
    <t>24.12.20</t>
  </si>
  <si>
    <t xml:space="preserve"> No</t>
  </si>
  <si>
    <t>deglaciation minimum age; sea_level change</t>
  </si>
  <si>
    <t>Comment (M. Gauthier): From the base of interbedded fine sand and silt, overlying additional marine sediment; sampled paired valves in vertical growth position.</t>
  </si>
  <si>
    <t>UOC-20688</t>
  </si>
  <si>
    <t>Regression (base, silty sand 0.4 m thick)</t>
  </si>
  <si>
    <t>marine shell, single valve</t>
  </si>
  <si>
    <t>2.5 m interbedded silt and sand fossiliferous | 0.3 m interbedded silt, sand, diamict | 0.4 m gradational to silty fine sand with rare fragile whole valves and 5-10% clasts (sample 3 m bgs) | 0.85 m diamict |1.61 m sand | 3 m gravel, sandy gravel and fine sand interbedded | 3+ m gravel</t>
  </si>
  <si>
    <t>7938 ± 17</t>
  </si>
  <si>
    <t>8027–8427</t>
  </si>
  <si>
    <t>No</t>
  </si>
  <si>
    <t>Comment (M. Gauthier): From the base of marine sands and silts, including below a 0.3 m-thick layer of interbedded sand, silt and diamict with boulders; sampled two single valves.</t>
  </si>
  <si>
    <t>LABNUMBER</t>
  </si>
  <si>
    <t>FIELD_NUMBER</t>
  </si>
  <si>
    <t>SITE_TYPE</t>
  </si>
  <si>
    <t>GEOMORPHOLOGY or SETTING</t>
  </si>
  <si>
    <t>SUBMITTER</t>
  </si>
  <si>
    <t>COLLECTORS</t>
  </si>
  <si>
    <t>COLLECT_DATE</t>
  </si>
  <si>
    <t>MATERIAL</t>
  </si>
  <si>
    <t>DATED_TAXA</t>
  </si>
  <si>
    <t>IDENTIFICATION</t>
  </si>
  <si>
    <t>PRETREATMENT</t>
  </si>
  <si>
    <t>STRATIGRAPHY</t>
  </si>
  <si>
    <t>LOCALITY</t>
  </si>
  <si>
    <t>DEC_LAT</t>
  </si>
  <si>
    <t>DEC_LONG</t>
  </si>
  <si>
    <t>NTS</t>
  </si>
  <si>
    <t>UTM_X_83_14</t>
  </si>
  <si>
    <t>UTM_Y_83_14</t>
  </si>
  <si>
    <t>GEOGRAPHIC_POSITION</t>
  </si>
  <si>
    <t>ELEVATION_SAMPLE</t>
  </si>
  <si>
    <t>Elevation source</t>
  </si>
  <si>
    <r>
      <t xml:space="preserve">Elevation_accuracy </t>
    </r>
    <r>
      <rPr>
        <b/>
        <sz val="10"/>
        <color theme="1"/>
        <rFont val="Aptos Narrow"/>
        <family val="2"/>
      </rPr>
      <t>±</t>
    </r>
    <r>
      <rPr>
        <b/>
        <sz val="10"/>
        <color theme="1"/>
        <rFont val="Calibri"/>
        <family val="2"/>
      </rPr>
      <t>m</t>
    </r>
  </si>
  <si>
    <t>METHOD</t>
  </si>
  <si>
    <t>CONV_AGE</t>
  </si>
  <si>
    <r>
      <t>F</t>
    </r>
    <r>
      <rPr>
        <b/>
        <vertAlign val="superscript"/>
        <sz val="10"/>
        <color theme="1"/>
        <rFont val="Calibri"/>
        <family val="2"/>
        <scheme val="minor"/>
      </rPr>
      <t>14</t>
    </r>
    <r>
      <rPr>
        <b/>
        <sz val="10"/>
        <color theme="1"/>
        <rFont val="Calibri"/>
        <family val="2"/>
        <scheme val="minor"/>
      </rPr>
      <t>C</t>
    </r>
  </si>
  <si>
    <r>
      <t>Del</t>
    </r>
    <r>
      <rPr>
        <b/>
        <vertAlign val="superscript"/>
        <sz val="10"/>
        <color theme="1"/>
        <rFont val="Calibri"/>
        <family val="2"/>
        <scheme val="minor"/>
      </rPr>
      <t>13</t>
    </r>
    <r>
      <rPr>
        <b/>
        <sz val="10"/>
        <color theme="1"/>
        <rFont val="Calibri"/>
        <family val="2"/>
        <scheme val="minor"/>
      </rPr>
      <t>C</t>
    </r>
  </si>
  <si>
    <r>
      <t>Cal_BP_2</t>
    </r>
    <r>
      <rPr>
        <b/>
        <sz val="10"/>
        <rFont val="Calibri"/>
        <family val="2"/>
      </rPr>
      <t>σ</t>
    </r>
  </si>
  <si>
    <r>
      <t>Cal_BP_2</t>
    </r>
    <r>
      <rPr>
        <b/>
        <sz val="10"/>
        <rFont val="Calibri"/>
        <family val="2"/>
      </rPr>
      <t>σ_probability</t>
    </r>
  </si>
  <si>
    <t>Cal_ka_BP_median</t>
  </si>
  <si>
    <t>UPDATED</t>
  </si>
  <si>
    <t>ANOMALOUS</t>
  </si>
  <si>
    <t>SIGNIFICANCE</t>
  </si>
  <si>
    <t>COMMENTS</t>
  </si>
  <si>
    <r>
      <rPr>
        <b/>
        <sz val="11"/>
        <rFont val="Calibri"/>
        <family val="2"/>
        <scheme val="minor"/>
      </rPr>
      <t>Table 5:</t>
    </r>
    <r>
      <rPr>
        <sz val="11"/>
        <rFont val="Calibri"/>
        <family val="2"/>
        <scheme val="minor"/>
      </rPr>
      <t xml:space="preserve"> Radiocarbon age results.</t>
    </r>
  </si>
  <si>
    <r>
      <rPr>
        <b/>
        <sz val="11"/>
        <rFont val="Calibri"/>
        <family val="2"/>
        <scheme val="minor"/>
      </rPr>
      <t>Table 5</t>
    </r>
    <r>
      <rPr>
        <sz val="11"/>
        <rFont val="Calibri"/>
        <family val="2"/>
        <scheme val="minor"/>
      </rPr>
      <t>: Radiocarbon age results</t>
    </r>
    <r>
      <rPr>
        <vertAlign val="superscript"/>
        <sz val="11"/>
        <rFont val="Calibri"/>
        <family val="2"/>
        <scheme val="minor"/>
      </rPr>
      <t>1</t>
    </r>
    <r>
      <rPr>
        <sz val="11"/>
        <rFont val="Calibri"/>
        <family val="2"/>
        <scheme val="minor"/>
      </rPr>
      <t>.</t>
    </r>
  </si>
  <si>
    <r>
      <rPr>
        <vertAlign val="superscript"/>
        <sz val="10"/>
        <color theme="1"/>
        <rFont val="Calibri"/>
        <family val="2"/>
        <scheme val="minor"/>
      </rPr>
      <t xml:space="preserve">2. </t>
    </r>
    <r>
      <rPr>
        <sz val="10"/>
        <color theme="1"/>
        <rFont val="Calibri"/>
        <family val="2"/>
        <scheme val="minor"/>
      </rPr>
      <t>Government of Canada Natural Resources Canada Strategic Policy and Innovation Sector 2024: Medium Resolution Digital Elevation Model (MRDEM) - CanElevation Series, in Natural Resources Canada Federal Geospatial Platform, ed.: https://osdp-psdo.canada.ca/dp/en/search/metadata/NRCAN-FGP-1-18752265-bda3-498c-a4ba-9dfe68cb98da.</t>
    </r>
  </si>
  <si>
    <r>
      <t>Handheld GPS; MRDEM</t>
    </r>
    <r>
      <rPr>
        <vertAlign val="superscript"/>
        <sz val="10"/>
        <rFont val="Calibri"/>
        <family val="2"/>
        <scheme val="minor"/>
      </rPr>
      <t>2</t>
    </r>
  </si>
  <si>
    <r>
      <t>Fabric_site</t>
    </r>
    <r>
      <rPr>
        <b/>
        <vertAlign val="superscript"/>
        <sz val="10"/>
        <color theme="1"/>
        <rFont val="Calibri"/>
        <family val="2"/>
        <scheme val="minor"/>
      </rPr>
      <t>1</t>
    </r>
  </si>
  <si>
    <r>
      <rPr>
        <vertAlign val="superscript"/>
        <sz val="10"/>
        <color theme="1"/>
        <rFont val="Calibri"/>
        <family val="2"/>
        <scheme val="minor"/>
      </rPr>
      <t>1</t>
    </r>
    <r>
      <rPr>
        <sz val="10"/>
        <color theme="1"/>
        <rFont val="Calibri"/>
        <family val="2"/>
        <scheme val="minor"/>
      </rPr>
      <t>Fabric site is the same as sample_ID for till samples from these sections.</t>
    </r>
  </si>
  <si>
    <t>Manitoba Business, Mining, Trade and Job Creation does not assume any liability for errors that may occur. The digital data are provided as received from the author and have not been edited or formatted. Any third-party data are supplied on the understanding that they are for the sole use of the licensee, and will not be redistributed in any form, in whole or in part. Any references to proprietary software in the documentation and/or any use of proprietary data formats in this release do not constitute endorsement by Manitoba Business, Mining, Trade and Job Creation of any manufacturer's product.</t>
  </si>
  <si>
    <r>
      <rPr>
        <vertAlign val="superscript"/>
        <sz val="10"/>
        <rFont val="Calibri"/>
        <family val="2"/>
        <scheme val="minor"/>
      </rPr>
      <t>2</t>
    </r>
    <r>
      <rPr>
        <sz val="10"/>
        <rFont val="Calibri"/>
        <family val="2"/>
        <scheme val="minor"/>
      </rPr>
      <t>As defined by Hicock, S. R., Goff, J. R., Lian, O. B. and Little, E. C. 1996: On the interpretation of subglacial till fabric; Journal of Sedimentary Research, v. 66, no. 5, p. 928–934.</t>
    </r>
  </si>
  <si>
    <t>Data Repository item DRI2025002</t>
  </si>
  <si>
    <t>Published 2025 by:
Manitoba Business, Mining, Trade and Job Creation
Manitoba Geological Survey
360-1395 Ellice Avenue
Winnipeg, Manitoba
R3G 3P2 Canada</t>
  </si>
  <si>
    <t>Gauthier, M.S. and Hodder, T.J. 2025: Quaternary stratigraphy from the Gillam area, northeastern Manitoba: additional 2022 and 2023 data (NTS 54D5, 7, 8; 64A2); Manitoba Business, Mining, Trade and Job Creation, Manitoba Geological Survey, Data Repository Item DRI2025002, Microsoft® Excel® file, 1 appendix.</t>
  </si>
  <si>
    <r>
      <rPr>
        <vertAlign val="superscript"/>
        <sz val="10"/>
        <color theme="1"/>
        <rFont val="Calibri"/>
        <family val="2"/>
        <scheme val="minor"/>
      </rPr>
      <t xml:space="preserve">1. </t>
    </r>
    <r>
      <rPr>
        <sz val="10"/>
        <color theme="1"/>
        <rFont val="Calibri"/>
        <family val="2"/>
        <scheme val="minor"/>
      </rPr>
      <t>Regional radiocarbon ages and explanatory file within Gauthier, M. S. 2023: Manitoba radiocarbon ages, Manitoba Economic Development Investment and Trade Manitoba Geological Survey, GeoFile 6-2023.</t>
    </r>
  </si>
  <si>
    <t>Gauthier, M. S., Hodder, T. J. and Ross, M. 2022: Quaternary stratigraphy and ice-flow indicator data for the Gillam region, Manitoba (parts of NTS 54C, D; 64A), Manitoba Natural Resources and Northern Development Manitoba Geological Survey, Geological Paper 2022-2, 37 p., 7 appendices.</t>
  </si>
  <si>
    <t>This Data Repository Item supplements:</t>
  </si>
  <si>
    <t>Additional regional data is within:</t>
  </si>
  <si>
    <t>Sediment_code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</si>
</sst>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
    <numFmt numFmtId="166" formatCode="0.000"/>
    <numFmt numFmtId="167" formatCode="0.00000"/>
  </numFmts>
  <fonts count="27">
    <font>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sz val="10"/>
      <name val="Calibri"/>
      <family val="2"/>
      <scheme val="minor"/>
    </font>
    <font>
      <b/>
      <sz val="10"/>
      <color theme="1"/>
      <name val="Calibri"/>
      <family val="2"/>
      <scheme val="minor"/>
    </font>
    <font>
      <b/>
      <vertAlign val="superscript"/>
      <sz val="10"/>
      <color theme="1"/>
      <name val="Calibri"/>
      <family val="2"/>
      <scheme val="minor"/>
    </font>
    <font>
      <b/>
      <sz val="10"/>
      <name val="Calibri"/>
      <family val="2"/>
      <scheme val="minor"/>
    </font>
    <font>
      <sz val="10"/>
      <color theme="1"/>
      <name val="Calibri"/>
      <family val="2"/>
      <scheme val="minor"/>
    </font>
    <font>
      <sz val="10"/>
      <color theme="1"/>
      <name val="Calibri"/>
      <family val="2"/>
    </font>
    <font>
      <sz val="11"/>
      <color rgb="FFFF0000"/>
      <name val="Calibri"/>
      <family val="2"/>
      <scheme val="minor"/>
    </font>
    <font>
      <sz val="9"/>
      <name val="Geneva"/>
    </font>
    <font>
      <b/>
      <sz val="14"/>
      <name val="Calibri"/>
      <family val="2"/>
      <scheme val="minor"/>
    </font>
    <font>
      <b/>
      <sz val="11"/>
      <color rgb="FFFF0000"/>
      <name val="Calibri"/>
      <family val="2"/>
      <scheme val="minor"/>
    </font>
    <font>
      <sz val="10"/>
      <name val="Arial"/>
      <family val="2"/>
    </font>
    <font>
      <sz val="11"/>
      <color indexed="10"/>
      <name val="Calibri"/>
      <family val="2"/>
      <scheme val="minor"/>
    </font>
    <font>
      <sz val="11"/>
      <color rgb="FF0070C0"/>
      <name val="Calibri"/>
      <family val="2"/>
      <scheme val="minor"/>
    </font>
    <font>
      <sz val="10"/>
      <name val="Calibri"/>
      <family val="2"/>
    </font>
    <font>
      <vertAlign val="superscript"/>
      <sz val="10"/>
      <name val="Calibri"/>
      <family val="2"/>
    </font>
    <font>
      <b/>
      <sz val="10"/>
      <color theme="1"/>
      <name val="Calibri"/>
      <family val="2"/>
    </font>
    <font>
      <b/>
      <vertAlign val="superscript"/>
      <sz val="10"/>
      <color indexed="8"/>
      <name val="Calibri"/>
      <family val="2"/>
    </font>
    <font>
      <vertAlign val="superscript"/>
      <sz val="10"/>
      <color theme="1"/>
      <name val="Calibri"/>
      <family val="2"/>
      <scheme val="minor"/>
    </font>
    <font>
      <b/>
      <vertAlign val="subscript"/>
      <sz val="10"/>
      <color theme="1"/>
      <name val="Calibri"/>
      <family val="2"/>
      <scheme val="minor"/>
    </font>
    <font>
      <vertAlign val="superscript"/>
      <sz val="10"/>
      <name val="Calibri"/>
      <family val="2"/>
      <scheme val="minor"/>
    </font>
    <font>
      <b/>
      <sz val="10"/>
      <color theme="1"/>
      <name val="Aptos Narrow"/>
      <family val="2"/>
    </font>
    <font>
      <b/>
      <sz val="10"/>
      <name val="Calibri"/>
      <family val="2"/>
    </font>
    <font>
      <vertAlign val="superscript"/>
      <sz val="11"/>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
    <border>
      <left/>
      <right/>
      <top/>
      <bottom/>
      <diagonal/>
    </border>
    <border>
      <left/>
      <right/>
      <top style="thin">
        <color indexed="64"/>
      </top>
      <bottom style="thin">
        <color indexed="64"/>
      </bottom>
      <diagonal/>
    </border>
    <border>
      <left/>
      <right/>
      <top/>
      <bottom style="thin">
        <color auto="1"/>
      </bottom>
      <diagonal/>
    </border>
    <border>
      <left/>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1" fillId="0" borderId="0"/>
    <xf numFmtId="9" fontId="1" fillId="0" borderId="0" applyFont="0" applyFill="0" applyBorder="0" applyAlignment="0" applyProtection="0"/>
    <xf numFmtId="0" fontId="11" fillId="0" borderId="0"/>
    <xf numFmtId="0" fontId="14" fillId="0" borderId="0"/>
    <xf numFmtId="0" fontId="1" fillId="0" borderId="0"/>
  </cellStyleXfs>
  <cellXfs count="126">
    <xf numFmtId="0" fontId="0" fillId="0" borderId="0" xfId="0"/>
    <xf numFmtId="0" fontId="4" fillId="0" borderId="0" xfId="0" applyFont="1"/>
    <xf numFmtId="0" fontId="4" fillId="0" borderId="0" xfId="0" applyFont="1" applyAlignment="1">
      <alignment horizontal="center" vertical="center"/>
    </xf>
    <xf numFmtId="0" fontId="5" fillId="0" borderId="1" xfId="0" applyFont="1" applyBorder="1" applyAlignment="1">
      <alignment horizontal="left" vertical="center"/>
    </xf>
    <xf numFmtId="1" fontId="5" fillId="0" borderId="1" xfId="0" applyNumberFormat="1" applyFont="1" applyBorder="1" applyAlignment="1">
      <alignment horizontal="center" vertical="center"/>
    </xf>
    <xf numFmtId="0" fontId="5" fillId="0" borderId="1" xfId="0" applyFont="1" applyBorder="1" applyAlignment="1">
      <alignment horizontal="center" vertical="center"/>
    </xf>
    <xf numFmtId="2" fontId="5" fillId="0" borderId="1" xfId="0" applyNumberFormat="1" applyFont="1" applyBorder="1" applyAlignment="1">
      <alignment horizontal="center" vertical="center"/>
    </xf>
    <xf numFmtId="1" fontId="5" fillId="0" borderId="1" xfId="0" applyNumberFormat="1" applyFont="1" applyBorder="1" applyAlignment="1">
      <alignment vertical="center"/>
    </xf>
    <xf numFmtId="0" fontId="8" fillId="0" borderId="0" xfId="0" applyFont="1" applyAlignment="1">
      <alignment horizontal="center"/>
    </xf>
    <xf numFmtId="0" fontId="8" fillId="0" borderId="0" xfId="0" applyFont="1"/>
    <xf numFmtId="0" fontId="4" fillId="0" borderId="0" xfId="0" applyFont="1" applyAlignment="1">
      <alignment horizontal="center"/>
    </xf>
    <xf numFmtId="0" fontId="4" fillId="0" borderId="0" xfId="0" applyFont="1" applyAlignment="1">
      <alignment horizontal="left"/>
    </xf>
    <xf numFmtId="1" fontId="4" fillId="0" borderId="0" xfId="0" applyNumberFormat="1" applyFont="1" applyAlignment="1">
      <alignment horizontal="center"/>
    </xf>
    <xf numFmtId="0" fontId="8" fillId="0" borderId="0" xfId="0" applyFont="1" applyAlignment="1">
      <alignment horizontal="left" vertical="center"/>
    </xf>
    <xf numFmtId="1" fontId="8" fillId="0" borderId="0" xfId="0" applyNumberFormat="1" applyFont="1" applyAlignment="1">
      <alignment horizontal="center" vertical="center"/>
    </xf>
    <xf numFmtId="0" fontId="8" fillId="0" borderId="0" xfId="0" applyFont="1" applyAlignment="1">
      <alignment horizontal="center" vertical="center"/>
    </xf>
    <xf numFmtId="1" fontId="4" fillId="0" borderId="0" xfId="0" applyNumberFormat="1" applyFont="1" applyAlignment="1">
      <alignment horizontal="center" vertical="center"/>
    </xf>
    <xf numFmtId="2" fontId="8" fillId="0" borderId="0" xfId="0" applyNumberFormat="1" applyFont="1" applyAlignment="1">
      <alignment horizontal="center" vertical="center"/>
    </xf>
    <xf numFmtId="1" fontId="8" fillId="0" borderId="0" xfId="0" applyNumberFormat="1" applyFont="1" applyAlignment="1">
      <alignment vertic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4" fillId="0" borderId="0" xfId="1" applyFont="1" applyAlignment="1">
      <alignment horizontal="center" vertical="center"/>
    </xf>
    <xf numFmtId="2" fontId="4" fillId="0" borderId="0" xfId="0" applyNumberFormat="1" applyFont="1" applyAlignment="1">
      <alignment horizontal="center" vertical="center"/>
    </xf>
    <xf numFmtId="0" fontId="4" fillId="0" borderId="0" xfId="0" applyFont="1" applyAlignment="1">
      <alignment horizontal="left" vertical="center"/>
    </xf>
    <xf numFmtId="1" fontId="5" fillId="0" borderId="1" xfId="0" applyNumberFormat="1" applyFont="1" applyBorder="1" applyAlignment="1">
      <alignment horizontal="left" vertical="center"/>
    </xf>
    <xf numFmtId="1" fontId="8" fillId="0" borderId="0" xfId="0" applyNumberFormat="1" applyFont="1" applyAlignment="1">
      <alignment horizontal="left" vertical="center"/>
    </xf>
    <xf numFmtId="0" fontId="0" fillId="0" borderId="0" xfId="0" applyAlignment="1">
      <alignment horizontal="left"/>
    </xf>
    <xf numFmtId="0" fontId="2" fillId="0" borderId="0" xfId="0" applyFont="1" applyAlignment="1">
      <alignment horizontal="left" vertical="center"/>
    </xf>
    <xf numFmtId="0" fontId="9" fillId="0" borderId="0" xfId="0" applyFont="1" applyAlignment="1">
      <alignment horizontal="center"/>
    </xf>
    <xf numFmtId="0" fontId="1" fillId="0" borderId="0" xfId="0" applyFont="1"/>
    <xf numFmtId="0" fontId="10" fillId="0" borderId="0" xfId="3" applyFont="1"/>
    <xf numFmtId="0" fontId="8" fillId="0" borderId="2" xfId="0" applyFont="1" applyBorder="1" applyAlignment="1">
      <alignment horizontal="left" vertical="center"/>
    </xf>
    <xf numFmtId="1" fontId="8" fillId="0" borderId="2" xfId="0" applyNumberFormat="1" applyFont="1" applyBorder="1" applyAlignment="1">
      <alignment horizontal="center" vertical="center"/>
    </xf>
    <xf numFmtId="2" fontId="8" fillId="0" borderId="2" xfId="0" applyNumberFormat="1" applyFont="1" applyBorder="1" applyAlignment="1">
      <alignment horizontal="center" vertical="center"/>
    </xf>
    <xf numFmtId="1" fontId="8" fillId="0" borderId="2" xfId="0" applyNumberFormat="1" applyFont="1" applyBorder="1" applyAlignment="1">
      <alignment vertical="center"/>
    </xf>
    <xf numFmtId="165" fontId="8" fillId="0" borderId="0" xfId="0" applyNumberFormat="1" applyFont="1" applyAlignment="1">
      <alignment horizontal="center" vertical="center"/>
    </xf>
    <xf numFmtId="1" fontId="4" fillId="0" borderId="2" xfId="0" applyNumberFormat="1" applyFont="1" applyBorder="1" applyAlignment="1">
      <alignment horizontal="center" vertical="center"/>
    </xf>
    <xf numFmtId="2" fontId="8" fillId="0" borderId="0" xfId="0" applyNumberFormat="1" applyFont="1" applyAlignment="1">
      <alignment vertical="center"/>
    </xf>
    <xf numFmtId="0" fontId="8" fillId="0" borderId="2" xfId="0" applyFont="1" applyBorder="1" applyAlignment="1">
      <alignment horizontal="center"/>
    </xf>
    <xf numFmtId="2" fontId="8" fillId="0" borderId="0" xfId="0" applyNumberFormat="1" applyFont="1" applyAlignment="1">
      <alignment horizontal="center"/>
    </xf>
    <xf numFmtId="0" fontId="2" fillId="0" borderId="0" xfId="3" applyFont="1"/>
    <xf numFmtId="0" fontId="15" fillId="0" borderId="0" xfId="3" applyFont="1" applyAlignment="1">
      <alignment vertical="top"/>
    </xf>
    <xf numFmtId="0" fontId="2" fillId="0" borderId="0" xfId="3" applyFont="1" applyAlignment="1">
      <alignment vertical="top"/>
    </xf>
    <xf numFmtId="0" fontId="2" fillId="0" borderId="0" xfId="0" applyFont="1"/>
    <xf numFmtId="0" fontId="16" fillId="0" borderId="0" xfId="0" applyFont="1"/>
    <xf numFmtId="2" fontId="17" fillId="0" borderId="0" xfId="0" applyNumberFormat="1" applyFont="1" applyAlignment="1">
      <alignment horizontal="left" vertical="center"/>
    </xf>
    <xf numFmtId="166" fontId="9" fillId="0" borderId="0" xfId="2" applyNumberFormat="1" applyFont="1"/>
    <xf numFmtId="0" fontId="17" fillId="0" borderId="0" xfId="0" applyFont="1" applyAlignment="1">
      <alignment horizontal="center"/>
    </xf>
    <xf numFmtId="0" fontId="9" fillId="0" borderId="0" xfId="0" applyFont="1"/>
    <xf numFmtId="0" fontId="17" fillId="0" borderId="0" xfId="0" applyFont="1" applyAlignment="1">
      <alignment horizontal="center" vertical="center"/>
    </xf>
    <xf numFmtId="0" fontId="19" fillId="0" borderId="1" xfId="0" applyFont="1" applyBorder="1" applyAlignment="1">
      <alignment horizontal="center" vertical="center" wrapText="1"/>
    </xf>
    <xf numFmtId="1" fontId="9" fillId="0" borderId="0" xfId="0" applyNumberFormat="1" applyFont="1" applyAlignment="1">
      <alignment horizontal="center"/>
    </xf>
    <xf numFmtId="0" fontId="8" fillId="0" borderId="2" xfId="0" applyFont="1" applyBorder="1"/>
    <xf numFmtId="0" fontId="5" fillId="0" borderId="0" xfId="0" applyFont="1"/>
    <xf numFmtId="165" fontId="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xf>
    <xf numFmtId="165" fontId="8" fillId="0" borderId="0" xfId="0" applyNumberFormat="1" applyFont="1" applyAlignment="1">
      <alignment horizontal="center"/>
    </xf>
    <xf numFmtId="0" fontId="5" fillId="0" borderId="1" xfId="0" applyFont="1" applyBorder="1" applyAlignment="1">
      <alignment horizontal="center" vertical="center" wrapText="1"/>
    </xf>
    <xf numFmtId="1" fontId="5" fillId="0" borderId="1" xfId="0" applyNumberFormat="1" applyFont="1" applyBorder="1" applyAlignment="1">
      <alignment horizontal="center" vertical="center" wrapText="1"/>
    </xf>
    <xf numFmtId="166" fontId="5"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65" fontId="4" fillId="0" borderId="0" xfId="0" applyNumberFormat="1" applyFont="1" applyAlignment="1">
      <alignment horizontal="center" vertical="center"/>
    </xf>
    <xf numFmtId="165" fontId="8" fillId="0" borderId="2" xfId="0" applyNumberFormat="1" applyFont="1" applyBorder="1" applyAlignment="1">
      <alignment horizontal="center"/>
    </xf>
    <xf numFmtId="2" fontId="8" fillId="0" borderId="2" xfId="0" applyNumberFormat="1" applyFont="1" applyBorder="1" applyAlignment="1">
      <alignment horizontal="center"/>
    </xf>
    <xf numFmtId="0" fontId="5" fillId="0" borderId="3" xfId="0" applyFont="1" applyBorder="1" applyAlignment="1">
      <alignment horizontal="left"/>
    </xf>
    <xf numFmtId="49" fontId="5" fillId="0" borderId="3" xfId="0" applyNumberFormat="1" applyFont="1" applyBorder="1" applyAlignment="1">
      <alignment horizontal="center" vertical="center"/>
    </xf>
    <xf numFmtId="0" fontId="5" fillId="0" borderId="3" xfId="0" applyFont="1" applyBorder="1" applyAlignment="1">
      <alignment horizontal="center" vertical="center"/>
    </xf>
    <xf numFmtId="0" fontId="5" fillId="0" borderId="3" xfId="0" applyFont="1" applyBorder="1" applyAlignment="1">
      <alignment horizontal="center"/>
    </xf>
    <xf numFmtId="0" fontId="7" fillId="0" borderId="3" xfId="0" applyFont="1" applyBorder="1" applyAlignment="1">
      <alignment horizontal="center"/>
    </xf>
    <xf numFmtId="0" fontId="5" fillId="0" borderId="3" xfId="0" applyFont="1" applyBorder="1" applyAlignment="1">
      <alignment horizontal="left" vertical="center"/>
    </xf>
    <xf numFmtId="0" fontId="5" fillId="0" borderId="3" xfId="0" applyFont="1" applyBorder="1" applyAlignment="1">
      <alignment vertical="center"/>
    </xf>
    <xf numFmtId="164" fontId="5" fillId="0" borderId="3" xfId="0" applyNumberFormat="1" applyFont="1" applyBorder="1" applyAlignment="1">
      <alignment horizontal="center" vertical="center"/>
    </xf>
    <xf numFmtId="1" fontId="5" fillId="0" borderId="3" xfId="0" applyNumberFormat="1" applyFont="1" applyBorder="1" applyAlignment="1">
      <alignment horizontal="center"/>
    </xf>
    <xf numFmtId="165" fontId="5" fillId="0" borderId="3" xfId="0" applyNumberFormat="1" applyFont="1" applyBorder="1" applyAlignment="1">
      <alignment horizontal="center"/>
    </xf>
    <xf numFmtId="2" fontId="5" fillId="0" borderId="3" xfId="0" applyNumberFormat="1" applyFont="1" applyBorder="1" applyAlignment="1">
      <alignment horizontal="center"/>
    </xf>
    <xf numFmtId="164" fontId="5" fillId="0" borderId="3" xfId="0" applyNumberFormat="1" applyFont="1" applyBorder="1" applyAlignment="1">
      <alignment horizontal="center"/>
    </xf>
    <xf numFmtId="164" fontId="7" fillId="0" borderId="3" xfId="0" applyNumberFormat="1" applyFont="1" applyBorder="1" applyAlignment="1">
      <alignment horizontal="center"/>
    </xf>
    <xf numFmtId="2" fontId="7" fillId="0" borderId="3" xfId="0" applyNumberFormat="1" applyFont="1" applyBorder="1" applyAlignment="1">
      <alignment horizontal="center"/>
    </xf>
    <xf numFmtId="0" fontId="5" fillId="0" borderId="3" xfId="0" applyFont="1" applyBorder="1"/>
    <xf numFmtId="0" fontId="5" fillId="0" borderId="3" xfId="0" applyFont="1" applyBorder="1" applyAlignment="1">
      <alignment vertical="top" wrapText="1"/>
    </xf>
    <xf numFmtId="0" fontId="8" fillId="0" borderId="0" xfId="0" applyFont="1" applyAlignment="1">
      <alignment horizontal="left"/>
    </xf>
    <xf numFmtId="49" fontId="8" fillId="0" borderId="0" xfId="0" applyNumberFormat="1" applyFont="1" applyAlignment="1">
      <alignment horizontal="center" vertical="center"/>
    </xf>
    <xf numFmtId="0" fontId="4" fillId="0" borderId="0" xfId="0" applyFont="1" applyAlignment="1">
      <alignment horizontal="center" vertical="top"/>
    </xf>
    <xf numFmtId="0" fontId="8" fillId="0" borderId="0" xfId="0" applyFont="1" applyAlignment="1">
      <alignment vertical="center"/>
    </xf>
    <xf numFmtId="164" fontId="8" fillId="0" borderId="0" xfId="0" applyNumberFormat="1" applyFont="1" applyAlignment="1">
      <alignment horizontal="center" vertical="center"/>
    </xf>
    <xf numFmtId="1" fontId="8" fillId="0" borderId="0" xfId="0" applyNumberFormat="1" applyFont="1" applyAlignment="1">
      <alignment horizontal="center"/>
    </xf>
    <xf numFmtId="165" fontId="4" fillId="0" borderId="0" xfId="0" applyNumberFormat="1" applyFont="1" applyAlignment="1">
      <alignment horizontal="center"/>
    </xf>
    <xf numFmtId="164" fontId="8" fillId="0" borderId="0" xfId="0" applyNumberFormat="1" applyFont="1" applyAlignment="1">
      <alignment horizontal="center"/>
    </xf>
    <xf numFmtId="2" fontId="4" fillId="0" borderId="0" xfId="0" applyNumberFormat="1" applyFont="1" applyAlignment="1">
      <alignment horizontal="center"/>
    </xf>
    <xf numFmtId="167" fontId="8" fillId="0" borderId="0" xfId="0" applyNumberFormat="1" applyFont="1" applyAlignment="1">
      <alignment horizontal="left"/>
    </xf>
    <xf numFmtId="0" fontId="8" fillId="0" borderId="0" xfId="0" applyFont="1" applyAlignment="1">
      <alignment vertical="top" wrapText="1"/>
    </xf>
    <xf numFmtId="165" fontId="19" fillId="0" borderId="3" xfId="0" applyNumberFormat="1" applyFont="1" applyBorder="1" applyAlignment="1">
      <alignment horizontal="center" vertical="center"/>
    </xf>
    <xf numFmtId="0" fontId="8" fillId="0" borderId="2" xfId="0" applyFont="1" applyBorder="1" applyAlignment="1">
      <alignment horizontal="left"/>
    </xf>
    <xf numFmtId="49" fontId="8" fillId="0" borderId="2" xfId="0" applyNumberFormat="1" applyFont="1" applyBorder="1" applyAlignment="1">
      <alignment horizontal="center" vertical="center"/>
    </xf>
    <xf numFmtId="0" fontId="4" fillId="0" borderId="2" xfId="0" applyFont="1" applyBorder="1" applyAlignment="1">
      <alignment horizontal="center" vertical="center"/>
    </xf>
    <xf numFmtId="0" fontId="8" fillId="0" borderId="2" xfId="0" applyFont="1" applyBorder="1" applyAlignment="1">
      <alignment horizontal="center" vertical="center"/>
    </xf>
    <xf numFmtId="0" fontId="4" fillId="0" borderId="2" xfId="0" applyFont="1" applyBorder="1" applyAlignment="1">
      <alignment horizontal="center" vertical="top"/>
    </xf>
    <xf numFmtId="1" fontId="8" fillId="0" borderId="2" xfId="0" applyNumberFormat="1" applyFont="1" applyBorder="1" applyAlignment="1">
      <alignment horizontal="left" vertical="center"/>
    </xf>
    <xf numFmtId="0" fontId="8" fillId="0" borderId="2" xfId="0" applyFont="1" applyBorder="1" applyAlignment="1">
      <alignment vertical="center"/>
    </xf>
    <xf numFmtId="164" fontId="8" fillId="0" borderId="2" xfId="0" applyNumberFormat="1" applyFont="1" applyBorder="1" applyAlignment="1">
      <alignment horizontal="center" vertical="center"/>
    </xf>
    <xf numFmtId="1" fontId="8" fillId="0" borderId="2" xfId="0" applyNumberFormat="1" applyFont="1" applyBorder="1" applyAlignment="1">
      <alignment horizontal="center"/>
    </xf>
    <xf numFmtId="1" fontId="4" fillId="0" borderId="2" xfId="0" applyNumberFormat="1" applyFont="1" applyBorder="1" applyAlignment="1">
      <alignment horizontal="center"/>
    </xf>
    <xf numFmtId="165" fontId="4" fillId="0" borderId="2" xfId="0" applyNumberFormat="1" applyFont="1" applyBorder="1" applyAlignment="1">
      <alignment horizontal="center"/>
    </xf>
    <xf numFmtId="0" fontId="4" fillId="0" borderId="2" xfId="0" applyFont="1" applyBorder="1" applyAlignment="1">
      <alignment horizontal="center"/>
    </xf>
    <xf numFmtId="164" fontId="8" fillId="0" borderId="2" xfId="0" applyNumberFormat="1" applyFont="1" applyBorder="1" applyAlignment="1">
      <alignment horizontal="center"/>
    </xf>
    <xf numFmtId="2" fontId="4" fillId="0" borderId="2" xfId="0" applyNumberFormat="1" applyFont="1" applyBorder="1" applyAlignment="1">
      <alignment horizontal="center"/>
    </xf>
    <xf numFmtId="167" fontId="8" fillId="0" borderId="2" xfId="0" applyNumberFormat="1" applyFont="1" applyBorder="1" applyAlignment="1">
      <alignment horizontal="left"/>
    </xf>
    <xf numFmtId="0" fontId="8" fillId="0" borderId="2" xfId="0" applyFont="1" applyBorder="1" applyAlignment="1">
      <alignment vertical="top" wrapText="1"/>
    </xf>
    <xf numFmtId="165" fontId="8" fillId="0" borderId="2" xfId="0" applyNumberFormat="1" applyFont="1" applyBorder="1" applyAlignment="1">
      <alignment horizontal="center" vertical="center"/>
    </xf>
    <xf numFmtId="0" fontId="7" fillId="0" borderId="3" xfId="0" applyFont="1" applyBorder="1" applyAlignment="1">
      <alignment horizontal="center" vertical="center" wrapText="1"/>
    </xf>
    <xf numFmtId="0" fontId="7" fillId="0" borderId="3" xfId="1" applyFont="1" applyBorder="1" applyAlignment="1">
      <alignment horizontal="left" vertical="center"/>
    </xf>
    <xf numFmtId="0" fontId="3" fillId="3" borderId="4" xfId="3" applyFont="1" applyFill="1" applyBorder="1" applyAlignment="1">
      <alignment vertical="top" wrapText="1"/>
    </xf>
    <xf numFmtId="0" fontId="3" fillId="3" borderId="5" xfId="3" applyFont="1" applyFill="1" applyBorder="1" applyAlignment="1">
      <alignment vertical="top" wrapText="1"/>
    </xf>
    <xf numFmtId="0" fontId="13" fillId="3" borderId="5" xfId="3" applyFont="1" applyFill="1" applyBorder="1" applyAlignment="1">
      <alignment vertical="top" wrapText="1"/>
    </xf>
    <xf numFmtId="0" fontId="12" fillId="2" borderId="5" xfId="3" applyFont="1" applyFill="1" applyBorder="1" applyAlignment="1">
      <alignment vertical="top" wrapText="1"/>
    </xf>
    <xf numFmtId="0" fontId="3" fillId="2" borderId="5" xfId="0" applyFont="1" applyFill="1" applyBorder="1" applyAlignment="1">
      <alignment vertical="top" wrapText="1"/>
    </xf>
    <xf numFmtId="0" fontId="2" fillId="0" borderId="5" xfId="0" applyFont="1" applyBorder="1" applyAlignment="1">
      <alignment vertical="top" wrapText="1"/>
    </xf>
    <xf numFmtId="0" fontId="3" fillId="0" borderId="5" xfId="3" applyFont="1" applyBorder="1" applyAlignment="1">
      <alignment vertical="center" wrapText="1"/>
    </xf>
    <xf numFmtId="0" fontId="2" fillId="3" borderId="5" xfId="3" applyFont="1" applyFill="1" applyBorder="1" applyAlignment="1">
      <alignment vertical="top" wrapText="1"/>
    </xf>
    <xf numFmtId="0" fontId="2" fillId="3" borderId="5" xfId="0" applyFont="1" applyFill="1" applyBorder="1" applyAlignment="1">
      <alignment vertical="top" wrapText="1"/>
    </xf>
    <xf numFmtId="0" fontId="2" fillId="3" borderId="5" xfId="3" applyFont="1" applyFill="1" applyBorder="1" applyAlignment="1">
      <alignment vertical="top"/>
    </xf>
    <xf numFmtId="0" fontId="10" fillId="0" borderId="5" xfId="0" applyFont="1" applyBorder="1" applyAlignment="1">
      <alignment wrapText="1"/>
    </xf>
    <xf numFmtId="0" fontId="1" fillId="0" borderId="5" xfId="0" applyFont="1" applyBorder="1"/>
    <xf numFmtId="0" fontId="2" fillId="3" borderId="5" xfId="4" applyFont="1" applyFill="1" applyBorder="1" applyAlignment="1">
      <alignment vertical="top" wrapText="1"/>
    </xf>
    <xf numFmtId="0" fontId="2" fillId="3" borderId="6" xfId="0" applyFont="1" applyFill="1" applyBorder="1" applyAlignment="1">
      <alignment vertical="top" wrapText="1"/>
    </xf>
    <xf numFmtId="0" fontId="4" fillId="0" borderId="0" xfId="0" applyFont="1" applyAlignment="1">
      <alignment horizontal="left" vertical="center" wrapText="1"/>
    </xf>
  </cellXfs>
  <cellStyles count="6">
    <cellStyle name="Normal" xfId="0" builtinId="0"/>
    <cellStyle name="Normal 2" xfId="1" xr:uid="{00000000-0005-0000-0000-000001000000}"/>
    <cellStyle name="Normal 2 2" xfId="3" xr:uid="{C5B40EAD-2744-4077-B840-BD0FEEDDA299}"/>
    <cellStyle name="Normal 4" xfId="5" xr:uid="{66666F10-F271-42A5-8066-7DFC71BFCB24}"/>
    <cellStyle name="Normal 5" xfId="4" xr:uid="{5EFD6A45-687E-40EA-8BE5-1C1866EC6675}"/>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5375910</xdr:colOff>
      <xdr:row>0</xdr:row>
      <xdr:rowOff>78105</xdr:rowOff>
    </xdr:from>
    <xdr:to>
      <xdr:col>0</xdr:col>
      <xdr:colOff>6970395</xdr:colOff>
      <xdr:row>2</xdr:row>
      <xdr:rowOff>30480</xdr:rowOff>
    </xdr:to>
    <xdr:pic>
      <xdr:nvPicPr>
        <xdr:cNvPr id="4" name="Picture 3" descr="GovMB_Logo_blk">
          <a:extLst>
            <a:ext uri="{FF2B5EF4-FFF2-40B4-BE49-F238E27FC236}">
              <a16:creationId xmlns:a16="http://schemas.microsoft.com/office/drawing/2014/main" id="{0C48615C-B652-4267-AE6E-6A7015E8C9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5375910" y="78105"/>
          <a:ext cx="1594485" cy="3181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W_quat\Gillam\Publications\GP2022_2\GP2022_2\Appendices\GP2022-2_Appendix%201\GP2022-2_Appendix%201.xlsx" TargetMode="External"/><Relationship Id="rId1" Type="http://schemas.openxmlformats.org/officeDocument/2006/relationships/externalLinkPath" Target="file:///D:\W_quat\Gillam\Publications\GP2022_2\GP2022_2\Appendices\GP2022-2_Appendix%201\GP2022-2_Appendix%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adMe"/>
      <sheetName val="Table 4"/>
      <sheetName val="Table 5"/>
    </sheetNames>
    <sheetDataSet>
      <sheetData sheetId="0" refreshError="1"/>
      <sheetData sheetId="1"/>
      <sheetData sheetId="2"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23A95A-FE26-4CBB-A57B-24B33D54B119}">
  <dimension ref="A1:B38"/>
  <sheetViews>
    <sheetView zoomScale="115" zoomScaleNormal="115" workbookViewId="0">
      <selection activeCell="B12" sqref="B12"/>
    </sheetView>
  </sheetViews>
  <sheetFormatPr defaultColWidth="9.109375" defaultRowHeight="14.4"/>
  <cols>
    <col min="1" max="1" width="102.88671875" style="29" customWidth="1"/>
    <col min="2" max="16384" width="9.109375" style="29"/>
  </cols>
  <sheetData>
    <row r="1" spans="1:2" s="30" customFormat="1">
      <c r="A1" s="111" t="s">
        <v>61</v>
      </c>
    </row>
    <row r="2" spans="1:2" s="30" customFormat="1">
      <c r="A2" s="112" t="s">
        <v>205</v>
      </c>
    </row>
    <row r="3" spans="1:2" s="30" customFormat="1" ht="15" customHeight="1">
      <c r="A3" s="113"/>
    </row>
    <row r="4" spans="1:2" ht="36">
      <c r="A4" s="114" t="s">
        <v>81</v>
      </c>
    </row>
    <row r="5" spans="1:2" s="43" customFormat="1" ht="15" customHeight="1">
      <c r="A5" s="115"/>
    </row>
    <row r="6" spans="1:2" s="43" customFormat="1">
      <c r="A6" s="116" t="s">
        <v>80</v>
      </c>
      <c r="B6" s="44"/>
    </row>
    <row r="7" spans="1:2" ht="11.4" customHeight="1">
      <c r="A7" s="117"/>
    </row>
    <row r="8" spans="1:2" ht="15" customHeight="1">
      <c r="A8" s="118" t="s">
        <v>210</v>
      </c>
    </row>
    <row r="9" spans="1:2" ht="53.4" customHeight="1">
      <c r="A9" s="119" t="s">
        <v>62</v>
      </c>
    </row>
    <row r="10" spans="1:2" ht="61.95" customHeight="1">
      <c r="A10" s="119" t="s">
        <v>78</v>
      </c>
    </row>
    <row r="11" spans="1:2" ht="15.6" customHeight="1">
      <c r="A11" s="119" t="s">
        <v>211</v>
      </c>
    </row>
    <row r="12" spans="1:2" ht="43.95" customHeight="1">
      <c r="A12" s="119" t="s">
        <v>209</v>
      </c>
    </row>
    <row r="13" spans="1:2" ht="15" customHeight="1">
      <c r="A13" s="117"/>
    </row>
    <row r="14" spans="1:2">
      <c r="A14" s="112" t="s">
        <v>63</v>
      </c>
    </row>
    <row r="15" spans="1:2" ht="15" customHeight="1">
      <c r="A15" s="112" t="s">
        <v>64</v>
      </c>
    </row>
    <row r="16" spans="1:2">
      <c r="A16" s="120" t="s">
        <v>72</v>
      </c>
    </row>
    <row r="17" spans="1:2">
      <c r="A17" s="120" t="s">
        <v>98</v>
      </c>
    </row>
    <row r="18" spans="1:2">
      <c r="A18" s="120" t="s">
        <v>99</v>
      </c>
    </row>
    <row r="19" spans="1:2">
      <c r="A19" s="120" t="s">
        <v>100</v>
      </c>
    </row>
    <row r="20" spans="1:2">
      <c r="A20" s="120" t="s">
        <v>197</v>
      </c>
    </row>
    <row r="21" spans="1:2" ht="15" customHeight="1">
      <c r="A21" s="120" t="s">
        <v>79</v>
      </c>
    </row>
    <row r="22" spans="1:2" ht="12.9" customHeight="1">
      <c r="A22" s="121"/>
    </row>
    <row r="23" spans="1:2">
      <c r="A23" s="112" t="s">
        <v>65</v>
      </c>
    </row>
    <row r="24" spans="1:2" ht="16.95" customHeight="1">
      <c r="A24" s="118" t="s">
        <v>136</v>
      </c>
    </row>
    <row r="25" spans="1:2" s="30" customFormat="1">
      <c r="A25" s="122"/>
    </row>
    <row r="26" spans="1:2" s="40" customFormat="1" ht="94.2" customHeight="1">
      <c r="A26" s="119" t="s">
        <v>203</v>
      </c>
    </row>
    <row r="27" spans="1:2" s="40" customFormat="1" ht="31.2" customHeight="1">
      <c r="A27" s="116" t="s">
        <v>66</v>
      </c>
    </row>
    <row r="28" spans="1:2" s="42" customFormat="1" ht="43.2">
      <c r="A28" s="118" t="s">
        <v>207</v>
      </c>
      <c r="B28" s="41"/>
    </row>
    <row r="29" spans="1:2" s="40" customFormat="1" ht="18" customHeight="1">
      <c r="A29" s="118"/>
    </row>
    <row r="30" spans="1:2" s="40" customFormat="1" ht="18" customHeight="1">
      <c r="A30" s="112" t="s">
        <v>82</v>
      </c>
    </row>
    <row r="31" spans="1:2" s="40" customFormat="1">
      <c r="A31" s="112"/>
    </row>
    <row r="32" spans="1:2" s="40" customFormat="1" ht="86.4">
      <c r="A32" s="123" t="s">
        <v>206</v>
      </c>
    </row>
    <row r="33" spans="1:1" s="40" customFormat="1">
      <c r="A33" s="119"/>
    </row>
    <row r="34" spans="1:1" s="40" customFormat="1">
      <c r="A34" s="119" t="s">
        <v>67</v>
      </c>
    </row>
    <row r="35" spans="1:1" s="9" customFormat="1">
      <c r="A35" s="119" t="s">
        <v>68</v>
      </c>
    </row>
    <row r="36" spans="1:1" s="9" customFormat="1">
      <c r="A36" s="119" t="s">
        <v>69</v>
      </c>
    </row>
    <row r="37" spans="1:1" s="9" customFormat="1">
      <c r="A37" s="119" t="s">
        <v>70</v>
      </c>
    </row>
    <row r="38" spans="1:1">
      <c r="A38" s="124" t="s">
        <v>71</v>
      </c>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9"/>
  <sheetViews>
    <sheetView workbookViewId="0">
      <selection activeCell="G14" sqref="G14"/>
    </sheetView>
  </sheetViews>
  <sheetFormatPr defaultRowHeight="14.4"/>
  <cols>
    <col min="1" max="1" width="12.6640625" customWidth="1"/>
    <col min="2" max="2" width="14.6640625" bestFit="1" customWidth="1"/>
    <col min="3" max="3" width="14.44140625" bestFit="1" customWidth="1"/>
    <col min="4" max="4" width="16" bestFit="1" customWidth="1"/>
    <col min="5" max="5" width="17.5546875" bestFit="1" customWidth="1"/>
    <col min="6" max="6" width="14" bestFit="1" customWidth="1"/>
    <col min="7" max="7" width="17.44140625" bestFit="1" customWidth="1"/>
    <col min="8" max="8" width="29.44140625" bestFit="1" customWidth="1"/>
    <col min="9" max="9" width="18.33203125" bestFit="1" customWidth="1"/>
    <col min="10" max="10" width="14.88671875" bestFit="1" customWidth="1"/>
    <col min="11" max="11" width="24" bestFit="1" customWidth="1"/>
    <col min="12" max="12" width="17.33203125" bestFit="1" customWidth="1"/>
    <col min="13" max="13" width="25" style="26" bestFit="1" customWidth="1"/>
    <col min="14" max="14" width="255.5546875" customWidth="1"/>
  </cols>
  <sheetData>
    <row r="1" spans="1:34" s="1" customFormat="1" ht="25.5" customHeight="1">
      <c r="A1" s="27" t="s">
        <v>73</v>
      </c>
      <c r="G1" s="2"/>
      <c r="H1" s="2"/>
      <c r="I1" s="2"/>
      <c r="J1" s="2"/>
      <c r="K1" s="2"/>
      <c r="L1" s="2"/>
      <c r="M1" s="11"/>
    </row>
    <row r="2" spans="1:34" s="9" customFormat="1" ht="15">
      <c r="A2" s="3" t="s">
        <v>0</v>
      </c>
      <c r="B2" s="4" t="s">
        <v>1</v>
      </c>
      <c r="C2" s="4" t="s">
        <v>2</v>
      </c>
      <c r="D2" s="4" t="s">
        <v>3</v>
      </c>
      <c r="E2" s="4" t="s">
        <v>4</v>
      </c>
      <c r="F2" s="4" t="s">
        <v>212</v>
      </c>
      <c r="G2" s="6" t="s">
        <v>5</v>
      </c>
      <c r="H2" s="6" t="s">
        <v>6</v>
      </c>
      <c r="I2" s="6" t="s">
        <v>7</v>
      </c>
      <c r="J2" s="6" t="s">
        <v>8</v>
      </c>
      <c r="K2" s="6" t="s">
        <v>9</v>
      </c>
      <c r="L2" s="6" t="s">
        <v>10</v>
      </c>
      <c r="M2" s="24" t="s">
        <v>11</v>
      </c>
      <c r="N2" s="7" t="s">
        <v>12</v>
      </c>
      <c r="O2" s="8"/>
      <c r="P2" s="8"/>
      <c r="Q2" s="8"/>
      <c r="R2" s="8"/>
      <c r="S2" s="8"/>
      <c r="T2" s="8"/>
      <c r="U2" s="8"/>
      <c r="V2" s="8"/>
      <c r="W2" s="8"/>
      <c r="X2" s="8"/>
      <c r="Y2" s="8"/>
      <c r="Z2" s="8"/>
      <c r="AA2" s="8"/>
      <c r="AB2" s="8"/>
      <c r="AC2" s="8"/>
      <c r="AD2" s="8"/>
      <c r="AE2" s="8"/>
      <c r="AF2" s="8"/>
      <c r="AG2" s="8"/>
    </row>
    <row r="3" spans="1:34" s="9" customFormat="1" ht="13.8">
      <c r="A3" s="13" t="s">
        <v>13</v>
      </c>
      <c r="B3" s="14" t="s">
        <v>14</v>
      </c>
      <c r="C3" s="14">
        <v>687579</v>
      </c>
      <c r="D3" s="14">
        <v>6252728</v>
      </c>
      <c r="E3" s="14">
        <v>205</v>
      </c>
      <c r="F3" s="14" t="s">
        <v>31</v>
      </c>
      <c r="G3" s="17">
        <f>0.7+0.8+0.6+0.15+0.1+0.3+1</f>
        <v>3.65</v>
      </c>
      <c r="H3" s="17">
        <f>0.7+0.8+0.6+0.15+0.1+0.3+1</f>
        <v>3.65</v>
      </c>
      <c r="I3" s="14">
        <v>-9999</v>
      </c>
      <c r="J3" s="14">
        <v>-9999</v>
      </c>
      <c r="K3" s="17">
        <v>3.65</v>
      </c>
      <c r="L3" s="17">
        <v>0</v>
      </c>
      <c r="M3" s="18" t="s">
        <v>76</v>
      </c>
      <c r="N3" s="18" t="s">
        <v>74</v>
      </c>
      <c r="O3" s="8"/>
      <c r="P3" s="8"/>
      <c r="Q3" s="8"/>
      <c r="R3" s="8"/>
      <c r="S3" s="8"/>
      <c r="T3" s="8"/>
      <c r="U3" s="8"/>
      <c r="V3" s="8"/>
      <c r="W3" s="8"/>
      <c r="X3" s="8"/>
      <c r="Y3" s="8"/>
      <c r="Z3" s="8"/>
      <c r="AA3" s="8"/>
      <c r="AB3" s="8"/>
      <c r="AC3" s="8"/>
      <c r="AD3" s="8"/>
      <c r="AE3" s="8"/>
      <c r="AF3" s="8"/>
      <c r="AG3" s="8"/>
    </row>
    <row r="4" spans="1:34" s="9" customFormat="1" ht="13.8">
      <c r="A4" s="13" t="s">
        <v>36</v>
      </c>
      <c r="B4" s="15" t="s">
        <v>75</v>
      </c>
      <c r="C4" s="14">
        <v>788929</v>
      </c>
      <c r="D4" s="14">
        <v>6262220</v>
      </c>
      <c r="E4" s="14">
        <v>97</v>
      </c>
      <c r="F4" s="14" t="s">
        <v>57</v>
      </c>
      <c r="G4" s="16">
        <v>-9999</v>
      </c>
      <c r="H4" s="17">
        <v>11.6</v>
      </c>
      <c r="I4" s="14">
        <v>-9999</v>
      </c>
      <c r="J4" s="17">
        <v>0.8</v>
      </c>
      <c r="K4" s="17" t="s">
        <v>39</v>
      </c>
      <c r="L4" s="17">
        <v>5.65</v>
      </c>
      <c r="M4" s="18" t="s">
        <v>76</v>
      </c>
      <c r="N4" s="18" t="s">
        <v>58</v>
      </c>
      <c r="O4" s="8"/>
      <c r="P4" s="8"/>
      <c r="Q4" s="8"/>
      <c r="R4" s="8"/>
      <c r="S4" s="8"/>
      <c r="T4" s="8"/>
      <c r="U4" s="8"/>
      <c r="V4" s="8"/>
      <c r="W4" s="8"/>
      <c r="X4" s="8"/>
      <c r="Y4" s="8"/>
      <c r="Z4" s="8"/>
      <c r="AA4" s="8"/>
      <c r="AB4" s="8"/>
      <c r="AC4" s="8"/>
      <c r="AD4" s="8"/>
      <c r="AE4" s="8"/>
      <c r="AF4" s="8"/>
      <c r="AG4" s="8"/>
    </row>
    <row r="5" spans="1:34" s="9" customFormat="1" ht="13.8">
      <c r="A5" s="13" t="s">
        <v>37</v>
      </c>
      <c r="B5" s="15" t="s">
        <v>75</v>
      </c>
      <c r="C5" s="14">
        <v>789007</v>
      </c>
      <c r="D5" s="14">
        <v>6262158</v>
      </c>
      <c r="E5" s="14">
        <v>100</v>
      </c>
      <c r="F5" s="14" t="s">
        <v>40</v>
      </c>
      <c r="G5" s="16">
        <v>-9999</v>
      </c>
      <c r="H5" s="17">
        <v>12.75</v>
      </c>
      <c r="I5" s="14">
        <v>-9999</v>
      </c>
      <c r="J5" s="17">
        <v>0.3</v>
      </c>
      <c r="K5" s="17">
        <v>0</v>
      </c>
      <c r="L5" s="17">
        <v>3.2</v>
      </c>
      <c r="M5" s="18" t="s">
        <v>76</v>
      </c>
      <c r="N5" s="18" t="s">
        <v>59</v>
      </c>
      <c r="O5" s="8"/>
      <c r="P5" s="8"/>
      <c r="Q5" s="8"/>
      <c r="R5" s="8"/>
      <c r="S5" s="8"/>
      <c r="T5" s="8"/>
      <c r="U5" s="8"/>
      <c r="V5" s="8"/>
      <c r="W5" s="8"/>
      <c r="X5" s="8"/>
      <c r="Y5" s="8"/>
      <c r="Z5" s="8"/>
      <c r="AA5" s="8"/>
      <c r="AB5" s="8"/>
      <c r="AC5" s="8"/>
      <c r="AD5" s="8"/>
      <c r="AE5" s="8"/>
      <c r="AF5" s="8"/>
      <c r="AG5" s="8"/>
    </row>
    <row r="6" spans="1:34" s="9" customFormat="1" ht="13.8">
      <c r="A6" s="13" t="s">
        <v>38</v>
      </c>
      <c r="B6" s="14" t="s">
        <v>16</v>
      </c>
      <c r="C6" s="14">
        <v>764658</v>
      </c>
      <c r="D6" s="14">
        <v>6267999</v>
      </c>
      <c r="E6" s="14">
        <v>149</v>
      </c>
      <c r="F6" s="14" t="s">
        <v>46</v>
      </c>
      <c r="G6" s="16">
        <v>-9999</v>
      </c>
      <c r="H6" s="17">
        <v>4.7</v>
      </c>
      <c r="I6" s="14">
        <v>-9999</v>
      </c>
      <c r="J6" s="17">
        <v>0</v>
      </c>
      <c r="K6" s="17">
        <v>0</v>
      </c>
      <c r="L6" s="17">
        <v>0</v>
      </c>
      <c r="M6" s="18" t="s">
        <v>44</v>
      </c>
      <c r="N6" s="18" t="s">
        <v>45</v>
      </c>
      <c r="O6" s="8"/>
      <c r="P6" s="8"/>
      <c r="Q6" s="8"/>
      <c r="R6" s="8"/>
      <c r="S6" s="8"/>
      <c r="T6" s="8"/>
      <c r="U6" s="8"/>
      <c r="V6" s="8"/>
      <c r="W6" s="8"/>
      <c r="X6" s="8"/>
      <c r="Y6" s="8"/>
      <c r="Z6" s="8"/>
      <c r="AA6" s="8"/>
      <c r="AB6" s="8"/>
      <c r="AC6" s="8"/>
      <c r="AD6" s="8"/>
      <c r="AE6" s="8"/>
      <c r="AF6" s="8"/>
      <c r="AG6" s="8"/>
    </row>
    <row r="7" spans="1:34" s="9" customFormat="1" ht="12" customHeight="1">
      <c r="A7" s="13" t="s">
        <v>47</v>
      </c>
      <c r="B7" s="15" t="s">
        <v>75</v>
      </c>
      <c r="C7" s="14">
        <v>728413</v>
      </c>
      <c r="D7" s="14">
        <v>6251161</v>
      </c>
      <c r="E7" s="14">
        <v>167</v>
      </c>
      <c r="F7" s="14" t="s">
        <v>52</v>
      </c>
      <c r="G7" s="16">
        <v>-9999</v>
      </c>
      <c r="H7" s="17">
        <v>4.3</v>
      </c>
      <c r="I7" s="14">
        <v>-9999</v>
      </c>
      <c r="J7" s="17">
        <v>0</v>
      </c>
      <c r="K7" s="17">
        <v>0</v>
      </c>
      <c r="L7" s="17">
        <v>0</v>
      </c>
      <c r="M7" s="37" t="s">
        <v>51</v>
      </c>
      <c r="N7" s="25" t="s">
        <v>77</v>
      </c>
      <c r="O7" s="18"/>
      <c r="P7" s="8"/>
      <c r="Q7" s="8"/>
      <c r="R7" s="8"/>
      <c r="S7" s="8"/>
      <c r="T7" s="8"/>
      <c r="U7" s="8"/>
      <c r="V7" s="8"/>
      <c r="W7" s="8"/>
      <c r="X7" s="8"/>
      <c r="Y7" s="8"/>
      <c r="Z7" s="8"/>
      <c r="AA7" s="8"/>
      <c r="AB7" s="8"/>
      <c r="AC7" s="8"/>
      <c r="AD7" s="8"/>
      <c r="AE7" s="8"/>
      <c r="AF7" s="8"/>
      <c r="AG7" s="8"/>
      <c r="AH7" s="8"/>
    </row>
    <row r="8" spans="1:34" s="9" customFormat="1" ht="13.8">
      <c r="A8" s="31" t="s">
        <v>54</v>
      </c>
      <c r="B8" s="32" t="s">
        <v>75</v>
      </c>
      <c r="C8" s="32">
        <v>787099</v>
      </c>
      <c r="D8" s="32">
        <v>6261637</v>
      </c>
      <c r="E8" s="32">
        <v>98</v>
      </c>
      <c r="F8" s="32" t="s">
        <v>55</v>
      </c>
      <c r="G8" s="36">
        <v>-9999</v>
      </c>
      <c r="H8" s="33">
        <v>12</v>
      </c>
      <c r="I8" s="32">
        <v>-9999</v>
      </c>
      <c r="J8" s="33">
        <v>0</v>
      </c>
      <c r="K8" s="33">
        <v>0</v>
      </c>
      <c r="L8" s="33" t="s">
        <v>56</v>
      </c>
      <c r="M8" s="34" t="s">
        <v>76</v>
      </c>
      <c r="N8" s="34" t="s">
        <v>60</v>
      </c>
      <c r="O8" s="8"/>
      <c r="P8" s="8"/>
      <c r="Q8" s="8"/>
      <c r="R8" s="8"/>
      <c r="S8" s="8"/>
      <c r="T8" s="8"/>
      <c r="U8" s="8"/>
      <c r="V8" s="8"/>
      <c r="W8" s="8"/>
      <c r="X8" s="8"/>
      <c r="Y8" s="8"/>
      <c r="Z8" s="8"/>
      <c r="AA8" s="8"/>
      <c r="AB8" s="8"/>
      <c r="AC8" s="8"/>
      <c r="AD8" s="8"/>
      <c r="AE8" s="8"/>
      <c r="AF8" s="8"/>
      <c r="AG8" s="8"/>
    </row>
    <row r="9" spans="1:34" s="1" customFormat="1" ht="13.8">
      <c r="A9" s="11"/>
      <c r="C9" s="12"/>
      <c r="D9" s="12"/>
      <c r="E9" s="10"/>
      <c r="F9" s="10"/>
      <c r="G9" s="2"/>
      <c r="H9" s="2"/>
      <c r="I9" s="2"/>
      <c r="J9" s="2"/>
      <c r="K9" s="2"/>
      <c r="L9" s="2"/>
      <c r="M9" s="11"/>
    </row>
  </sheetData>
  <pageMargins left="0.7" right="0.7" top="0.75" bottom="0.75" header="0.3" footer="0.3"/>
  <pageSetup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8"/>
  <sheetViews>
    <sheetView workbookViewId="0">
      <selection activeCell="M40" sqref="M40"/>
    </sheetView>
  </sheetViews>
  <sheetFormatPr defaultColWidth="8.88671875" defaultRowHeight="13.8"/>
  <cols>
    <col min="1" max="1" width="12" style="9" customWidth="1"/>
    <col min="2" max="2" width="14.44140625" style="9" bestFit="1" customWidth="1"/>
    <col min="3" max="3" width="16" style="9" bestFit="1" customWidth="1"/>
    <col min="4" max="4" width="31" style="9" bestFit="1" customWidth="1"/>
    <col min="5" max="5" width="10.33203125" style="8" customWidth="1"/>
    <col min="6" max="6" width="7.5546875" style="8" bestFit="1" customWidth="1"/>
    <col min="7" max="7" width="7.33203125" style="8" bestFit="1" customWidth="1"/>
    <col min="8" max="8" width="74.88671875" style="8" bestFit="1" customWidth="1"/>
    <col min="9" max="9" width="9.6640625" style="8" bestFit="1" customWidth="1"/>
    <col min="10" max="10" width="13.109375" style="8" bestFit="1" customWidth="1"/>
    <col min="11" max="11" width="7.33203125" style="8" bestFit="1" customWidth="1"/>
    <col min="12" max="12" width="78.5546875" style="9" bestFit="1" customWidth="1"/>
    <col min="13" max="16384" width="8.88671875" style="9"/>
  </cols>
  <sheetData>
    <row r="1" spans="1:22" s="1" customFormat="1" ht="14.4">
      <c r="A1" s="27" t="s">
        <v>83</v>
      </c>
      <c r="E1" s="1" t="s">
        <v>30</v>
      </c>
      <c r="F1" s="2"/>
      <c r="G1" s="2"/>
      <c r="H1" s="2"/>
      <c r="I1" s="2"/>
      <c r="J1" s="2"/>
      <c r="K1" s="2"/>
      <c r="L1" s="11"/>
    </row>
    <row r="2" spans="1:22" s="21" customFormat="1" ht="27.6">
      <c r="A2" s="3" t="s">
        <v>0</v>
      </c>
      <c r="B2" s="4" t="s">
        <v>2</v>
      </c>
      <c r="C2" s="4" t="s">
        <v>3</v>
      </c>
      <c r="D2" s="20" t="s">
        <v>17</v>
      </c>
      <c r="E2" s="50" t="s">
        <v>96</v>
      </c>
      <c r="F2" s="50" t="s">
        <v>85</v>
      </c>
      <c r="G2" s="50" t="s">
        <v>86</v>
      </c>
      <c r="H2" s="50" t="s">
        <v>93</v>
      </c>
      <c r="I2" s="19" t="s">
        <v>89</v>
      </c>
      <c r="J2" s="19" t="s">
        <v>18</v>
      </c>
      <c r="K2" s="19" t="s">
        <v>19</v>
      </c>
      <c r="L2" s="110" t="s">
        <v>12</v>
      </c>
    </row>
    <row r="3" spans="1:22">
      <c r="A3" s="9" t="s">
        <v>15</v>
      </c>
      <c r="B3" s="14">
        <v>639460</v>
      </c>
      <c r="C3" s="14">
        <v>6225612</v>
      </c>
      <c r="D3" s="21" t="s">
        <v>25</v>
      </c>
      <c r="E3" s="8" t="s">
        <v>87</v>
      </c>
      <c r="F3" s="8">
        <v>235</v>
      </c>
      <c r="G3" s="8">
        <v>1</v>
      </c>
      <c r="H3" s="9" t="s">
        <v>24</v>
      </c>
      <c r="I3" s="8" t="s">
        <v>21</v>
      </c>
      <c r="J3" s="8" t="s">
        <v>90</v>
      </c>
      <c r="K3" s="8" t="s">
        <v>27</v>
      </c>
      <c r="L3" s="9" t="s">
        <v>26</v>
      </c>
    </row>
    <row r="4" spans="1:22">
      <c r="A4" s="9" t="s">
        <v>15</v>
      </c>
      <c r="B4" s="14">
        <v>639460</v>
      </c>
      <c r="C4" s="14">
        <v>6225612</v>
      </c>
      <c r="D4" s="21" t="s">
        <v>23</v>
      </c>
      <c r="E4" s="8" t="s">
        <v>88</v>
      </c>
      <c r="F4" s="8">
        <v>165</v>
      </c>
      <c r="G4" s="8">
        <v>2</v>
      </c>
      <c r="H4" s="9" t="s">
        <v>28</v>
      </c>
      <c r="I4" s="8" t="s">
        <v>21</v>
      </c>
      <c r="J4" s="51" t="s">
        <v>92</v>
      </c>
      <c r="K4" s="8" t="s">
        <v>27</v>
      </c>
    </row>
    <row r="5" spans="1:22">
      <c r="A5" s="9" t="s">
        <v>15</v>
      </c>
      <c r="B5" s="14">
        <v>639460</v>
      </c>
      <c r="C5" s="14">
        <v>6225612</v>
      </c>
      <c r="D5" s="21" t="s">
        <v>20</v>
      </c>
      <c r="E5" s="8" t="s">
        <v>88</v>
      </c>
      <c r="F5" s="8">
        <v>280</v>
      </c>
      <c r="G5" s="8">
        <v>3</v>
      </c>
      <c r="H5" s="9" t="s">
        <v>94</v>
      </c>
      <c r="I5" s="8" t="s">
        <v>22</v>
      </c>
      <c r="J5" s="8" t="s">
        <v>91</v>
      </c>
      <c r="K5" s="8" t="s">
        <v>27</v>
      </c>
      <c r="L5" s="9" t="s">
        <v>95</v>
      </c>
    </row>
    <row r="6" spans="1:22">
      <c r="A6" s="31" t="s">
        <v>13</v>
      </c>
      <c r="B6" s="32">
        <v>687579</v>
      </c>
      <c r="C6" s="32">
        <v>6252728</v>
      </c>
      <c r="D6" s="32" t="s">
        <v>32</v>
      </c>
      <c r="E6" s="38" t="s">
        <v>88</v>
      </c>
      <c r="F6" s="38">
        <v>280</v>
      </c>
      <c r="G6" s="38">
        <v>0</v>
      </c>
      <c r="H6" s="52" t="s">
        <v>29</v>
      </c>
      <c r="I6" s="38" t="s">
        <v>22</v>
      </c>
      <c r="J6" s="38" t="s">
        <v>91</v>
      </c>
      <c r="K6" s="38" t="s">
        <v>33</v>
      </c>
      <c r="L6" s="52"/>
    </row>
    <row r="7" spans="1:22" s="49" customFormat="1" ht="15">
      <c r="A7" s="45" t="s">
        <v>97</v>
      </c>
      <c r="B7" s="46"/>
      <c r="C7" s="46"/>
      <c r="D7" s="47"/>
      <c r="E7" s="48"/>
      <c r="F7" s="28"/>
      <c r="G7" s="48"/>
      <c r="H7" s="48"/>
      <c r="I7" s="48"/>
      <c r="J7" s="48"/>
      <c r="K7" s="48"/>
      <c r="L7" s="48"/>
      <c r="M7" s="48"/>
      <c r="N7" s="48"/>
      <c r="O7" s="48"/>
      <c r="P7" s="48"/>
      <c r="Q7" s="48"/>
      <c r="R7" s="48"/>
      <c r="S7" s="48"/>
      <c r="T7" s="48"/>
      <c r="U7" s="48"/>
      <c r="V7" s="48"/>
    </row>
    <row r="8" spans="1:22" s="49" customFormat="1">
      <c r="A8" s="45" t="s">
        <v>84</v>
      </c>
      <c r="B8" s="46"/>
      <c r="C8" s="46"/>
      <c r="D8" s="47"/>
      <c r="E8" s="48"/>
      <c r="F8" s="28"/>
      <c r="G8" s="48"/>
      <c r="H8" s="48"/>
      <c r="I8" s="48"/>
      <c r="J8" s="48"/>
      <c r="K8" s="48"/>
      <c r="L8" s="48"/>
      <c r="M8" s="48"/>
      <c r="N8" s="48"/>
      <c r="O8" s="48"/>
      <c r="P8" s="48"/>
      <c r="Q8" s="48"/>
      <c r="R8" s="48"/>
      <c r="S8" s="48"/>
      <c r="T8" s="48"/>
      <c r="U8" s="48"/>
      <c r="V8" s="4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57"/>
  <sheetViews>
    <sheetView workbookViewId="0">
      <selection activeCell="E24" sqref="E24"/>
    </sheetView>
  </sheetViews>
  <sheetFormatPr defaultColWidth="8.88671875" defaultRowHeight="13.8"/>
  <cols>
    <col min="1" max="1" width="12.33203125" style="9" customWidth="1"/>
    <col min="2" max="2" width="19.44140625" style="8" bestFit="1" customWidth="1"/>
    <col min="3" max="3" width="12.5546875" style="8" bestFit="1" customWidth="1"/>
    <col min="4" max="4" width="13.5546875" style="8" bestFit="1" customWidth="1"/>
    <col min="5" max="5" width="11" style="8" bestFit="1" customWidth="1"/>
    <col min="6" max="7" width="10.88671875" style="8" bestFit="1" customWidth="1"/>
    <col min="8" max="8" width="3.6640625" style="9" bestFit="1" customWidth="1"/>
    <col min="9" max="9" width="3.5546875" style="9" bestFit="1" customWidth="1"/>
    <col min="10" max="16384" width="8.88671875" style="9"/>
  </cols>
  <sheetData>
    <row r="1" spans="1:9" ht="14.4">
      <c r="A1" s="27" t="s">
        <v>99</v>
      </c>
    </row>
    <row r="2" spans="1:9" s="53" customFormat="1" ht="27.6">
      <c r="A2" s="5" t="s">
        <v>0</v>
      </c>
      <c r="B2" s="5" t="s">
        <v>201</v>
      </c>
      <c r="C2" s="5" t="s">
        <v>101</v>
      </c>
      <c r="D2" s="5" t="s">
        <v>102</v>
      </c>
      <c r="E2" s="54" t="s">
        <v>103</v>
      </c>
      <c r="F2" s="54" t="s">
        <v>104</v>
      </c>
      <c r="G2" s="54" t="s">
        <v>105</v>
      </c>
      <c r="H2" s="55" t="s">
        <v>106</v>
      </c>
      <c r="I2" s="5" t="s">
        <v>107</v>
      </c>
    </row>
    <row r="3" spans="1:9">
      <c r="A3" s="8" t="s">
        <v>37</v>
      </c>
      <c r="B3" s="8" t="s">
        <v>43</v>
      </c>
      <c r="C3" s="8">
        <v>282</v>
      </c>
      <c r="D3" s="8">
        <v>8</v>
      </c>
      <c r="E3" s="56">
        <v>5</v>
      </c>
      <c r="F3" s="56">
        <v>3.2</v>
      </c>
      <c r="G3" s="56">
        <v>2</v>
      </c>
      <c r="H3" s="35">
        <v>1.5625</v>
      </c>
      <c r="I3" s="35">
        <v>1.6</v>
      </c>
    </row>
    <row r="4" spans="1:9">
      <c r="A4" s="8" t="s">
        <v>37</v>
      </c>
      <c r="B4" s="8" t="s">
        <v>43</v>
      </c>
      <c r="C4" s="8">
        <v>280</v>
      </c>
      <c r="D4" s="8">
        <v>33</v>
      </c>
      <c r="E4" s="56">
        <v>4</v>
      </c>
      <c r="F4" s="56">
        <v>1.8</v>
      </c>
      <c r="G4" s="56">
        <v>0.8</v>
      </c>
      <c r="H4" s="35">
        <v>2.2222222222222223</v>
      </c>
      <c r="I4" s="35">
        <v>2.25</v>
      </c>
    </row>
    <row r="5" spans="1:9">
      <c r="A5" s="8" t="s">
        <v>37</v>
      </c>
      <c r="B5" s="8" t="s">
        <v>43</v>
      </c>
      <c r="C5" s="8">
        <v>312</v>
      </c>
      <c r="D5" s="8">
        <v>8</v>
      </c>
      <c r="E5" s="56">
        <v>1.6</v>
      </c>
      <c r="F5" s="56">
        <v>1</v>
      </c>
      <c r="G5" s="56">
        <v>0.5</v>
      </c>
      <c r="H5" s="35">
        <v>1.6</v>
      </c>
      <c r="I5" s="35">
        <v>2</v>
      </c>
    </row>
    <row r="6" spans="1:9">
      <c r="A6" s="8" t="s">
        <v>37</v>
      </c>
      <c r="B6" s="8" t="s">
        <v>43</v>
      </c>
      <c r="C6" s="8">
        <v>70</v>
      </c>
      <c r="D6" s="8">
        <v>34</v>
      </c>
      <c r="E6" s="56">
        <v>1.7</v>
      </c>
      <c r="F6" s="56">
        <v>1</v>
      </c>
      <c r="G6" s="56">
        <v>0.9</v>
      </c>
      <c r="H6" s="35">
        <v>1.7</v>
      </c>
      <c r="I6" s="35">
        <v>1.1111111111111112</v>
      </c>
    </row>
    <row r="7" spans="1:9">
      <c r="A7" s="8" t="s">
        <v>37</v>
      </c>
      <c r="B7" s="8" t="s">
        <v>43</v>
      </c>
      <c r="C7" s="8">
        <v>305</v>
      </c>
      <c r="D7" s="8">
        <v>24</v>
      </c>
      <c r="E7" s="56">
        <v>2.1</v>
      </c>
      <c r="F7" s="56">
        <v>1.2</v>
      </c>
      <c r="G7" s="56">
        <v>0.7</v>
      </c>
      <c r="H7" s="35">
        <v>1.75</v>
      </c>
      <c r="I7" s="35">
        <v>1.7142857142857142</v>
      </c>
    </row>
    <row r="8" spans="1:9">
      <c r="A8" s="8" t="s">
        <v>37</v>
      </c>
      <c r="B8" s="8" t="s">
        <v>43</v>
      </c>
      <c r="C8" s="8">
        <v>333</v>
      </c>
      <c r="D8" s="8">
        <v>16</v>
      </c>
      <c r="E8" s="56">
        <v>1.4</v>
      </c>
      <c r="F8" s="56">
        <v>0.9</v>
      </c>
      <c r="G8" s="56">
        <v>0.5</v>
      </c>
      <c r="H8" s="35">
        <v>1.5555555555555556</v>
      </c>
      <c r="I8" s="35">
        <v>1.8</v>
      </c>
    </row>
    <row r="9" spans="1:9">
      <c r="A9" s="8" t="s">
        <v>37</v>
      </c>
      <c r="B9" s="8" t="s">
        <v>43</v>
      </c>
      <c r="C9" s="8">
        <v>116</v>
      </c>
      <c r="D9" s="8">
        <v>22</v>
      </c>
      <c r="E9" s="56">
        <v>2.4</v>
      </c>
      <c r="F9" s="56">
        <v>1.5</v>
      </c>
      <c r="G9" s="56">
        <v>1.2</v>
      </c>
      <c r="H9" s="35">
        <v>1.6</v>
      </c>
      <c r="I9" s="35">
        <v>1.25</v>
      </c>
    </row>
    <row r="10" spans="1:9">
      <c r="A10" s="8" t="s">
        <v>37</v>
      </c>
      <c r="B10" s="8" t="s">
        <v>43</v>
      </c>
      <c r="C10" s="8">
        <v>82</v>
      </c>
      <c r="D10" s="8">
        <v>25</v>
      </c>
      <c r="E10" s="56">
        <v>1.9</v>
      </c>
      <c r="F10" s="56">
        <v>1.1000000000000001</v>
      </c>
      <c r="G10" s="56">
        <v>0.7</v>
      </c>
      <c r="H10" s="35">
        <v>1.7272727272727273</v>
      </c>
      <c r="I10" s="35">
        <v>1.5714285714285714</v>
      </c>
    </row>
    <row r="11" spans="1:9">
      <c r="A11" s="8" t="s">
        <v>37</v>
      </c>
      <c r="B11" s="8" t="s">
        <v>43</v>
      </c>
      <c r="C11" s="8">
        <v>236</v>
      </c>
      <c r="D11" s="8">
        <v>35</v>
      </c>
      <c r="E11" s="56">
        <v>1.3</v>
      </c>
      <c r="F11" s="56">
        <v>0.7</v>
      </c>
      <c r="G11" s="56">
        <v>0.5</v>
      </c>
      <c r="H11" s="35">
        <v>1.8571428571428572</v>
      </c>
      <c r="I11" s="35">
        <v>1.4</v>
      </c>
    </row>
    <row r="12" spans="1:9">
      <c r="A12" s="8" t="s">
        <v>37</v>
      </c>
      <c r="B12" s="8" t="s">
        <v>43</v>
      </c>
      <c r="C12" s="8">
        <v>174</v>
      </c>
      <c r="D12" s="8">
        <v>37</v>
      </c>
      <c r="E12" s="56">
        <v>1.2</v>
      </c>
      <c r="F12" s="56">
        <v>0.7</v>
      </c>
      <c r="G12" s="56">
        <v>0.4</v>
      </c>
      <c r="H12" s="35">
        <v>1.7142857142857142</v>
      </c>
      <c r="I12" s="35">
        <v>1.75</v>
      </c>
    </row>
    <row r="13" spans="1:9">
      <c r="A13" s="8" t="s">
        <v>37</v>
      </c>
      <c r="B13" s="8" t="s">
        <v>43</v>
      </c>
      <c r="C13" s="8">
        <v>247</v>
      </c>
      <c r="D13" s="8">
        <v>16</v>
      </c>
      <c r="E13" s="56">
        <v>1.4</v>
      </c>
      <c r="F13" s="56">
        <v>0.9</v>
      </c>
      <c r="G13" s="56">
        <v>0.3</v>
      </c>
      <c r="H13" s="35">
        <v>1.5555555555555556</v>
      </c>
      <c r="I13" s="35">
        <v>3</v>
      </c>
    </row>
    <row r="14" spans="1:9">
      <c r="A14" s="8" t="s">
        <v>37</v>
      </c>
      <c r="B14" s="8" t="s">
        <v>43</v>
      </c>
      <c r="C14" s="8">
        <v>57</v>
      </c>
      <c r="D14" s="8">
        <v>10</v>
      </c>
      <c r="E14" s="56">
        <v>1.3</v>
      </c>
      <c r="F14" s="56">
        <v>0.7</v>
      </c>
      <c r="G14" s="56">
        <v>0.3</v>
      </c>
      <c r="H14" s="35">
        <v>1.8571428571428572</v>
      </c>
      <c r="I14" s="35">
        <v>2.3333333333333335</v>
      </c>
    </row>
    <row r="15" spans="1:9">
      <c r="A15" s="8" t="s">
        <v>37</v>
      </c>
      <c r="B15" s="8" t="s">
        <v>43</v>
      </c>
      <c r="C15" s="8">
        <v>254</v>
      </c>
      <c r="D15" s="8">
        <v>16</v>
      </c>
      <c r="E15" s="56">
        <v>1.8</v>
      </c>
      <c r="F15" s="56">
        <v>1.1000000000000001</v>
      </c>
      <c r="G15" s="56">
        <v>1</v>
      </c>
      <c r="H15" s="35">
        <v>1.6363636363636365</v>
      </c>
      <c r="I15" s="35">
        <v>1.1000000000000001</v>
      </c>
    </row>
    <row r="16" spans="1:9">
      <c r="A16" s="8" t="s">
        <v>37</v>
      </c>
      <c r="B16" s="8" t="s">
        <v>43</v>
      </c>
      <c r="C16" s="8">
        <v>72</v>
      </c>
      <c r="D16" s="8">
        <v>8</v>
      </c>
      <c r="E16" s="56">
        <v>1.4</v>
      </c>
      <c r="F16" s="56">
        <v>0.7</v>
      </c>
      <c r="G16" s="56">
        <v>0.6</v>
      </c>
      <c r="H16" s="35">
        <v>2</v>
      </c>
      <c r="I16" s="35">
        <v>1.1666666666666667</v>
      </c>
    </row>
    <row r="17" spans="1:9">
      <c r="A17" s="8" t="s">
        <v>37</v>
      </c>
      <c r="B17" s="8" t="s">
        <v>43</v>
      </c>
      <c r="C17" s="8">
        <v>80</v>
      </c>
      <c r="D17" s="8">
        <v>33</v>
      </c>
      <c r="E17" s="56">
        <v>1.2</v>
      </c>
      <c r="F17" s="56">
        <v>0.6</v>
      </c>
      <c r="G17" s="56">
        <v>0.5</v>
      </c>
      <c r="H17" s="35">
        <v>2</v>
      </c>
      <c r="I17" s="35">
        <v>1.2</v>
      </c>
    </row>
    <row r="18" spans="1:9">
      <c r="A18" s="8" t="s">
        <v>37</v>
      </c>
      <c r="B18" s="8" t="s">
        <v>43</v>
      </c>
      <c r="C18" s="8">
        <v>275</v>
      </c>
      <c r="D18" s="8">
        <v>22</v>
      </c>
      <c r="E18" s="56">
        <v>1.3</v>
      </c>
      <c r="F18" s="56">
        <v>0.6</v>
      </c>
      <c r="G18" s="56">
        <v>0.6</v>
      </c>
      <c r="H18" s="35">
        <v>2.1666666666666665</v>
      </c>
      <c r="I18" s="35">
        <v>1</v>
      </c>
    </row>
    <row r="19" spans="1:9">
      <c r="A19" s="8" t="s">
        <v>37</v>
      </c>
      <c r="B19" s="8" t="s">
        <v>43</v>
      </c>
      <c r="C19" s="8">
        <v>305</v>
      </c>
      <c r="D19" s="8">
        <v>16</v>
      </c>
      <c r="E19" s="56">
        <v>1.7</v>
      </c>
      <c r="F19" s="56">
        <v>0.7</v>
      </c>
      <c r="G19" s="56">
        <v>0.9</v>
      </c>
      <c r="H19" s="35">
        <v>2.4285714285714284</v>
      </c>
      <c r="I19" s="35">
        <v>0.77777777777777779</v>
      </c>
    </row>
    <row r="20" spans="1:9">
      <c r="A20" s="8" t="s">
        <v>37</v>
      </c>
      <c r="B20" s="8" t="s">
        <v>43</v>
      </c>
      <c r="C20" s="8">
        <v>280</v>
      </c>
      <c r="D20" s="8">
        <v>7</v>
      </c>
      <c r="E20" s="56">
        <v>1.9</v>
      </c>
      <c r="F20" s="56">
        <v>1.2</v>
      </c>
      <c r="G20" s="56">
        <v>1</v>
      </c>
      <c r="H20" s="35">
        <v>1.5833333333333333</v>
      </c>
      <c r="I20" s="35">
        <v>1.2</v>
      </c>
    </row>
    <row r="21" spans="1:9">
      <c r="A21" s="8" t="s">
        <v>37</v>
      </c>
      <c r="B21" s="8" t="s">
        <v>43</v>
      </c>
      <c r="C21" s="8">
        <v>122</v>
      </c>
      <c r="D21" s="8">
        <v>2</v>
      </c>
      <c r="E21" s="56">
        <v>1.5</v>
      </c>
      <c r="F21" s="56">
        <v>0.9</v>
      </c>
      <c r="G21" s="56">
        <v>0.8</v>
      </c>
      <c r="H21" s="35">
        <v>1.6666666666666667</v>
      </c>
      <c r="I21" s="35">
        <v>1.125</v>
      </c>
    </row>
    <row r="22" spans="1:9">
      <c r="A22" s="8" t="s">
        <v>37</v>
      </c>
      <c r="B22" s="8" t="s">
        <v>43</v>
      </c>
      <c r="C22" s="8">
        <v>311</v>
      </c>
      <c r="D22" s="8">
        <v>14</v>
      </c>
      <c r="E22" s="56">
        <v>2.1</v>
      </c>
      <c r="F22" s="56">
        <v>1.2</v>
      </c>
      <c r="G22" s="56">
        <v>1</v>
      </c>
      <c r="H22" s="35">
        <v>1.75</v>
      </c>
      <c r="I22" s="35">
        <v>1.2</v>
      </c>
    </row>
    <row r="23" spans="1:9">
      <c r="A23" s="8" t="s">
        <v>37</v>
      </c>
      <c r="B23" s="8" t="s">
        <v>43</v>
      </c>
      <c r="C23" s="8">
        <v>309</v>
      </c>
      <c r="D23" s="8">
        <v>27</v>
      </c>
      <c r="E23" s="56">
        <v>1.8</v>
      </c>
      <c r="F23" s="56">
        <v>1.1000000000000001</v>
      </c>
      <c r="G23" s="56">
        <v>0.6</v>
      </c>
      <c r="H23" s="35">
        <v>1.6363636363636365</v>
      </c>
      <c r="I23" s="35">
        <v>1.8333333333333333</v>
      </c>
    </row>
    <row r="24" spans="1:9">
      <c r="A24" s="8" t="s">
        <v>37</v>
      </c>
      <c r="B24" s="8" t="s">
        <v>43</v>
      </c>
      <c r="C24" s="8">
        <v>253</v>
      </c>
      <c r="D24" s="8">
        <v>20</v>
      </c>
      <c r="E24" s="56">
        <v>2.2000000000000002</v>
      </c>
      <c r="F24" s="56">
        <v>1.4</v>
      </c>
      <c r="G24" s="56">
        <v>0.9</v>
      </c>
      <c r="H24" s="35">
        <v>1.5714285714285714</v>
      </c>
      <c r="I24" s="35">
        <v>1.5555555555555556</v>
      </c>
    </row>
    <row r="25" spans="1:9">
      <c r="A25" s="8" t="s">
        <v>37</v>
      </c>
      <c r="B25" s="8" t="s">
        <v>43</v>
      </c>
      <c r="C25" s="8">
        <v>274</v>
      </c>
      <c r="D25" s="8">
        <v>9</v>
      </c>
      <c r="E25" s="56">
        <v>2</v>
      </c>
      <c r="F25" s="56">
        <v>0.9</v>
      </c>
      <c r="G25" s="56">
        <v>0.3</v>
      </c>
      <c r="H25" s="35">
        <v>2.2222222222222223</v>
      </c>
      <c r="I25" s="35">
        <v>3</v>
      </c>
    </row>
    <row r="26" spans="1:9">
      <c r="A26" s="8" t="s">
        <v>37</v>
      </c>
      <c r="B26" s="8" t="s">
        <v>43</v>
      </c>
      <c r="C26" s="8">
        <v>276</v>
      </c>
      <c r="D26" s="8">
        <v>15</v>
      </c>
      <c r="E26" s="56">
        <v>3</v>
      </c>
      <c r="F26" s="56">
        <v>1.8</v>
      </c>
      <c r="G26" s="56">
        <v>1.7</v>
      </c>
      <c r="H26" s="35">
        <v>1.6666666666666667</v>
      </c>
      <c r="I26" s="35">
        <v>1.0588235294117647</v>
      </c>
    </row>
    <row r="27" spans="1:9">
      <c r="A27" s="8" t="s">
        <v>37</v>
      </c>
      <c r="B27" s="8" t="s">
        <v>43</v>
      </c>
      <c r="C27" s="8">
        <v>98</v>
      </c>
      <c r="D27" s="8">
        <v>12</v>
      </c>
      <c r="E27" s="56">
        <v>1.6</v>
      </c>
      <c r="F27" s="56">
        <v>0.9</v>
      </c>
      <c r="G27" s="56">
        <v>0.5</v>
      </c>
      <c r="H27" s="35">
        <v>1.7777777777777777</v>
      </c>
      <c r="I27" s="35">
        <v>1.8</v>
      </c>
    </row>
    <row r="28" spans="1:9">
      <c r="A28" s="8" t="s">
        <v>37</v>
      </c>
      <c r="B28" s="8" t="s">
        <v>43</v>
      </c>
      <c r="C28" s="8">
        <v>270</v>
      </c>
      <c r="D28" s="8">
        <v>22</v>
      </c>
      <c r="E28" s="56">
        <v>1.6</v>
      </c>
      <c r="F28" s="56">
        <v>1</v>
      </c>
      <c r="G28" s="56">
        <v>0.6</v>
      </c>
      <c r="H28" s="35">
        <v>1.6</v>
      </c>
      <c r="I28" s="35">
        <v>1.6666666666666667</v>
      </c>
    </row>
    <row r="29" spans="1:9">
      <c r="A29" s="8" t="s">
        <v>37</v>
      </c>
      <c r="B29" s="8" t="s">
        <v>43</v>
      </c>
      <c r="C29" s="8">
        <v>64</v>
      </c>
      <c r="D29" s="8">
        <v>26</v>
      </c>
      <c r="E29" s="56">
        <v>2</v>
      </c>
      <c r="F29" s="56">
        <v>1.1000000000000001</v>
      </c>
      <c r="G29" s="56">
        <v>0.9</v>
      </c>
      <c r="H29" s="35">
        <v>1.8181818181818181</v>
      </c>
      <c r="I29" s="35">
        <v>1.2222222222222223</v>
      </c>
    </row>
    <row r="30" spans="1:9">
      <c r="A30" s="8" t="s">
        <v>37</v>
      </c>
      <c r="B30" s="8" t="s">
        <v>43</v>
      </c>
      <c r="C30" s="8">
        <v>248</v>
      </c>
      <c r="D30" s="8">
        <v>24</v>
      </c>
      <c r="E30" s="56">
        <v>2.9</v>
      </c>
      <c r="F30" s="56">
        <v>1.6</v>
      </c>
      <c r="G30" s="56">
        <v>1.1000000000000001</v>
      </c>
      <c r="H30" s="35">
        <v>1.8125</v>
      </c>
      <c r="I30" s="35">
        <v>1.4545454545454546</v>
      </c>
    </row>
    <row r="31" spans="1:9">
      <c r="A31" s="8" t="s">
        <v>37</v>
      </c>
      <c r="B31" s="8" t="s">
        <v>43</v>
      </c>
      <c r="C31" s="8">
        <v>184</v>
      </c>
      <c r="D31" s="8">
        <v>46</v>
      </c>
      <c r="E31" s="56">
        <v>3</v>
      </c>
      <c r="F31" s="56">
        <v>1.6</v>
      </c>
      <c r="G31" s="56">
        <v>0.9</v>
      </c>
      <c r="H31" s="35">
        <v>1.875</v>
      </c>
      <c r="I31" s="35">
        <v>1.7777777777777777</v>
      </c>
    </row>
    <row r="32" spans="1:9">
      <c r="A32" s="8" t="s">
        <v>37</v>
      </c>
      <c r="B32" s="8" t="s">
        <v>43</v>
      </c>
      <c r="C32" s="8">
        <v>277</v>
      </c>
      <c r="D32" s="8">
        <v>12</v>
      </c>
      <c r="E32" s="56">
        <v>4</v>
      </c>
      <c r="F32" s="56">
        <v>1.8</v>
      </c>
      <c r="G32" s="56">
        <v>1.1000000000000001</v>
      </c>
      <c r="H32" s="35">
        <v>2.2222222222222223</v>
      </c>
      <c r="I32" s="35">
        <v>1.6363636363636365</v>
      </c>
    </row>
    <row r="33" spans="1:9">
      <c r="A33" s="8" t="s">
        <v>37</v>
      </c>
      <c r="B33" s="8" t="s">
        <v>43</v>
      </c>
      <c r="C33" s="8">
        <v>272</v>
      </c>
      <c r="D33" s="8">
        <v>33</v>
      </c>
      <c r="E33" s="56">
        <v>2.5</v>
      </c>
      <c r="F33" s="56">
        <v>1.6</v>
      </c>
      <c r="G33" s="56">
        <v>1.1000000000000001</v>
      </c>
      <c r="H33" s="35">
        <v>1.5625</v>
      </c>
      <c r="I33" s="35">
        <v>1.4545454545454546</v>
      </c>
    </row>
    <row r="34" spans="1:9">
      <c r="A34" s="8" t="s">
        <v>37</v>
      </c>
      <c r="B34" s="8" t="s">
        <v>43</v>
      </c>
      <c r="C34" s="8">
        <v>250</v>
      </c>
      <c r="D34" s="8">
        <v>9</v>
      </c>
      <c r="E34" s="56">
        <v>2.2999999999999998</v>
      </c>
      <c r="F34" s="56">
        <v>1.1000000000000001</v>
      </c>
      <c r="G34" s="56">
        <v>0.9</v>
      </c>
      <c r="H34" s="35">
        <v>2.0909090909090908</v>
      </c>
      <c r="I34" s="35">
        <v>1.2222222222222223</v>
      </c>
    </row>
    <row r="35" spans="1:9">
      <c r="A35" s="8" t="s">
        <v>37</v>
      </c>
      <c r="B35" s="8" t="s">
        <v>43</v>
      </c>
      <c r="C35" s="8">
        <v>53</v>
      </c>
      <c r="D35" s="8">
        <v>25</v>
      </c>
      <c r="E35" s="56">
        <v>2.6</v>
      </c>
      <c r="F35" s="56">
        <v>1.5</v>
      </c>
      <c r="G35" s="56">
        <v>1</v>
      </c>
      <c r="H35" s="35">
        <v>1.7333333333333334</v>
      </c>
      <c r="I35" s="35">
        <v>1.5</v>
      </c>
    </row>
    <row r="36" spans="1:9">
      <c r="A36" s="8" t="s">
        <v>38</v>
      </c>
      <c r="B36" s="8" t="s">
        <v>48</v>
      </c>
      <c r="C36" s="8">
        <v>222</v>
      </c>
      <c r="D36" s="8">
        <v>2</v>
      </c>
      <c r="E36" s="56">
        <v>1.2</v>
      </c>
      <c r="F36" s="56">
        <v>0.8</v>
      </c>
      <c r="G36" s="56">
        <v>0.4</v>
      </c>
      <c r="H36" s="35">
        <v>1.5</v>
      </c>
      <c r="I36" s="35">
        <v>2</v>
      </c>
    </row>
    <row r="37" spans="1:9">
      <c r="A37" s="8" t="s">
        <v>38</v>
      </c>
      <c r="B37" s="8" t="s">
        <v>48</v>
      </c>
      <c r="C37" s="8">
        <v>185</v>
      </c>
      <c r="D37" s="8">
        <v>12</v>
      </c>
      <c r="E37" s="56">
        <v>2.2999999999999998</v>
      </c>
      <c r="F37" s="56">
        <v>1.5</v>
      </c>
      <c r="G37" s="56">
        <v>0.6</v>
      </c>
      <c r="H37" s="35">
        <v>1.5333333333333334</v>
      </c>
      <c r="I37" s="35">
        <v>2.5</v>
      </c>
    </row>
    <row r="38" spans="1:9">
      <c r="A38" s="8" t="s">
        <v>38</v>
      </c>
      <c r="B38" s="8" t="s">
        <v>48</v>
      </c>
      <c r="C38" s="8">
        <v>338</v>
      </c>
      <c r="D38" s="8">
        <v>2</v>
      </c>
      <c r="E38" s="56">
        <v>1.4</v>
      </c>
      <c r="F38" s="56">
        <v>0.8</v>
      </c>
      <c r="G38" s="56">
        <v>0.4</v>
      </c>
      <c r="H38" s="35">
        <v>1.75</v>
      </c>
      <c r="I38" s="35">
        <v>2</v>
      </c>
    </row>
    <row r="39" spans="1:9">
      <c r="A39" s="8" t="s">
        <v>38</v>
      </c>
      <c r="B39" s="8" t="s">
        <v>48</v>
      </c>
      <c r="C39" s="8">
        <v>290</v>
      </c>
      <c r="D39" s="8">
        <v>20</v>
      </c>
      <c r="E39" s="56">
        <v>2.2999999999999998</v>
      </c>
      <c r="F39" s="56">
        <v>1</v>
      </c>
      <c r="G39" s="56">
        <v>0.5</v>
      </c>
      <c r="H39" s="35">
        <v>2.2999999999999998</v>
      </c>
      <c r="I39" s="35">
        <v>2</v>
      </c>
    </row>
    <row r="40" spans="1:9">
      <c r="A40" s="8" t="s">
        <v>38</v>
      </c>
      <c r="B40" s="8" t="s">
        <v>48</v>
      </c>
      <c r="C40" s="8">
        <v>310</v>
      </c>
      <c r="D40" s="8">
        <v>25</v>
      </c>
      <c r="E40" s="56">
        <v>7</v>
      </c>
      <c r="F40" s="56">
        <v>4</v>
      </c>
      <c r="G40" s="56">
        <v>3</v>
      </c>
      <c r="H40" s="35">
        <v>1.75</v>
      </c>
      <c r="I40" s="35">
        <v>1.3333333333333333</v>
      </c>
    </row>
    <row r="41" spans="1:9">
      <c r="A41" s="8" t="s">
        <v>38</v>
      </c>
      <c r="B41" s="8" t="s">
        <v>48</v>
      </c>
      <c r="C41" s="8">
        <v>310</v>
      </c>
      <c r="D41" s="8">
        <v>14</v>
      </c>
      <c r="E41" s="56">
        <v>2.5</v>
      </c>
      <c r="F41" s="56">
        <v>1.1000000000000001</v>
      </c>
      <c r="G41" s="56">
        <v>0.3</v>
      </c>
      <c r="H41" s="35">
        <v>2.2727272727272729</v>
      </c>
      <c r="I41" s="35">
        <v>3.6666666666666665</v>
      </c>
    </row>
    <row r="42" spans="1:9">
      <c r="A42" s="8" t="s">
        <v>38</v>
      </c>
      <c r="B42" s="8" t="s">
        <v>48</v>
      </c>
      <c r="C42" s="8">
        <v>309</v>
      </c>
      <c r="D42" s="8">
        <v>24</v>
      </c>
      <c r="E42" s="56">
        <v>1.4</v>
      </c>
      <c r="F42" s="56">
        <v>0.6</v>
      </c>
      <c r="G42" s="56">
        <v>0.4</v>
      </c>
      <c r="H42" s="35">
        <v>2.3333333333333335</v>
      </c>
      <c r="I42" s="35">
        <v>1.5</v>
      </c>
    </row>
    <row r="43" spans="1:9">
      <c r="A43" s="8" t="s">
        <v>38</v>
      </c>
      <c r="B43" s="8" t="s">
        <v>48</v>
      </c>
      <c r="C43" s="8">
        <v>133</v>
      </c>
      <c r="D43" s="8">
        <v>18</v>
      </c>
      <c r="E43" s="56">
        <v>2.5</v>
      </c>
      <c r="F43" s="56">
        <v>0.9</v>
      </c>
      <c r="G43" s="56">
        <v>0.8</v>
      </c>
      <c r="H43" s="35">
        <v>2.7777777777777777</v>
      </c>
      <c r="I43" s="35">
        <v>1.125</v>
      </c>
    </row>
    <row r="44" spans="1:9">
      <c r="A44" s="8" t="s">
        <v>38</v>
      </c>
      <c r="B44" s="8" t="s">
        <v>48</v>
      </c>
      <c r="C44" s="8">
        <v>280</v>
      </c>
      <c r="D44" s="8">
        <v>11</v>
      </c>
      <c r="E44" s="56">
        <v>2.7</v>
      </c>
      <c r="F44" s="56">
        <v>1.2</v>
      </c>
      <c r="G44" s="56">
        <v>0.6</v>
      </c>
      <c r="H44" s="35">
        <v>2.25</v>
      </c>
      <c r="I44" s="35">
        <v>2</v>
      </c>
    </row>
    <row r="45" spans="1:9">
      <c r="A45" s="8" t="s">
        <v>38</v>
      </c>
      <c r="B45" s="8" t="s">
        <v>48</v>
      </c>
      <c r="C45" s="8">
        <v>180</v>
      </c>
      <c r="D45" s="8">
        <v>5</v>
      </c>
      <c r="E45" s="56">
        <v>3.8</v>
      </c>
      <c r="F45" s="56">
        <v>2</v>
      </c>
      <c r="G45" s="56">
        <v>1</v>
      </c>
      <c r="H45" s="35">
        <v>1.9</v>
      </c>
      <c r="I45" s="35">
        <v>2</v>
      </c>
    </row>
    <row r="46" spans="1:9">
      <c r="A46" s="8" t="s">
        <v>38</v>
      </c>
      <c r="B46" s="8" t="s">
        <v>48</v>
      </c>
      <c r="C46" s="8">
        <v>250</v>
      </c>
      <c r="D46" s="8">
        <v>30</v>
      </c>
      <c r="E46" s="56">
        <v>2.2999999999999998</v>
      </c>
      <c r="F46" s="56">
        <v>1.4</v>
      </c>
      <c r="G46" s="56">
        <v>1</v>
      </c>
      <c r="H46" s="35">
        <v>1.6428571428571428</v>
      </c>
      <c r="I46" s="35">
        <v>1.4</v>
      </c>
    </row>
    <row r="47" spans="1:9">
      <c r="A47" s="8" t="s">
        <v>38</v>
      </c>
      <c r="B47" s="8" t="s">
        <v>48</v>
      </c>
      <c r="C47" s="8">
        <v>335</v>
      </c>
      <c r="D47" s="8">
        <v>6</v>
      </c>
      <c r="E47" s="56">
        <v>2.5</v>
      </c>
      <c r="F47" s="56">
        <v>1.6</v>
      </c>
      <c r="G47" s="56">
        <v>1.1000000000000001</v>
      </c>
      <c r="H47" s="35">
        <v>1.5625</v>
      </c>
      <c r="I47" s="35">
        <v>1.4545454545454546</v>
      </c>
    </row>
    <row r="48" spans="1:9">
      <c r="A48" s="8" t="s">
        <v>38</v>
      </c>
      <c r="B48" s="8" t="s">
        <v>48</v>
      </c>
      <c r="C48" s="8">
        <v>95</v>
      </c>
      <c r="D48" s="8">
        <v>25</v>
      </c>
      <c r="E48" s="56">
        <v>1.8</v>
      </c>
      <c r="F48" s="56">
        <v>1</v>
      </c>
      <c r="G48" s="56">
        <v>0.5</v>
      </c>
      <c r="H48" s="35">
        <v>1.8</v>
      </c>
      <c r="I48" s="35">
        <v>2</v>
      </c>
    </row>
    <row r="49" spans="1:9">
      <c r="A49" s="8" t="s">
        <v>38</v>
      </c>
      <c r="B49" s="8" t="s">
        <v>48</v>
      </c>
      <c r="C49" s="8">
        <v>135</v>
      </c>
      <c r="D49" s="8">
        <v>16</v>
      </c>
      <c r="E49" s="56">
        <v>2.5</v>
      </c>
      <c r="F49" s="56">
        <v>1.6</v>
      </c>
      <c r="G49" s="56">
        <v>1</v>
      </c>
      <c r="H49" s="35">
        <v>1.5625</v>
      </c>
      <c r="I49" s="35">
        <v>1.6</v>
      </c>
    </row>
    <row r="50" spans="1:9">
      <c r="A50" s="8" t="s">
        <v>38</v>
      </c>
      <c r="B50" s="8" t="s">
        <v>48</v>
      </c>
      <c r="C50" s="8">
        <v>235</v>
      </c>
      <c r="D50" s="8">
        <v>22</v>
      </c>
      <c r="E50" s="56">
        <v>2</v>
      </c>
      <c r="F50" s="56">
        <v>1.2</v>
      </c>
      <c r="G50" s="56">
        <v>0.8</v>
      </c>
      <c r="H50" s="35">
        <v>1.6666666666666667</v>
      </c>
      <c r="I50" s="35">
        <v>1.5</v>
      </c>
    </row>
    <row r="51" spans="1:9">
      <c r="A51" s="8" t="s">
        <v>38</v>
      </c>
      <c r="B51" s="8" t="s">
        <v>48</v>
      </c>
      <c r="C51" s="8">
        <v>282</v>
      </c>
      <c r="D51" s="8">
        <v>5</v>
      </c>
      <c r="E51" s="56">
        <v>2.5</v>
      </c>
      <c r="F51" s="56">
        <v>1.2</v>
      </c>
      <c r="G51" s="56">
        <v>0.8</v>
      </c>
      <c r="H51" s="35">
        <v>2.0833333333333335</v>
      </c>
      <c r="I51" s="35">
        <v>1.5</v>
      </c>
    </row>
    <row r="52" spans="1:9">
      <c r="A52" s="8" t="s">
        <v>38</v>
      </c>
      <c r="B52" s="8" t="s">
        <v>48</v>
      </c>
      <c r="C52" s="8">
        <v>276</v>
      </c>
      <c r="D52" s="8">
        <v>5</v>
      </c>
      <c r="E52" s="56">
        <v>4</v>
      </c>
      <c r="F52" s="56">
        <v>2</v>
      </c>
      <c r="G52" s="56">
        <v>1.5</v>
      </c>
      <c r="H52" s="35">
        <v>2</v>
      </c>
      <c r="I52" s="35">
        <v>1.3333333333333333</v>
      </c>
    </row>
    <row r="53" spans="1:9">
      <c r="A53" s="8" t="s">
        <v>38</v>
      </c>
      <c r="B53" s="8" t="s">
        <v>48</v>
      </c>
      <c r="C53" s="8">
        <v>278</v>
      </c>
      <c r="D53" s="8">
        <v>2</v>
      </c>
      <c r="E53" s="56">
        <v>3.5</v>
      </c>
      <c r="F53" s="56">
        <v>1.6</v>
      </c>
      <c r="G53" s="56">
        <v>1</v>
      </c>
      <c r="H53" s="35">
        <v>2.1875</v>
      </c>
      <c r="I53" s="35">
        <v>1.6</v>
      </c>
    </row>
    <row r="54" spans="1:9">
      <c r="A54" s="8" t="s">
        <v>38</v>
      </c>
      <c r="B54" s="8" t="s">
        <v>48</v>
      </c>
      <c r="C54" s="8">
        <v>286</v>
      </c>
      <c r="D54" s="8">
        <v>24</v>
      </c>
      <c r="E54" s="56">
        <v>3</v>
      </c>
      <c r="F54" s="56">
        <v>2</v>
      </c>
      <c r="G54" s="56">
        <v>0.8</v>
      </c>
      <c r="H54" s="35">
        <v>1.5</v>
      </c>
      <c r="I54" s="35">
        <v>2.5</v>
      </c>
    </row>
    <row r="55" spans="1:9">
      <c r="A55" s="8" t="s">
        <v>38</v>
      </c>
      <c r="B55" s="8" t="s">
        <v>48</v>
      </c>
      <c r="C55" s="8">
        <v>128</v>
      </c>
      <c r="D55" s="8">
        <v>12</v>
      </c>
      <c r="E55" s="56">
        <v>2.6</v>
      </c>
      <c r="F55" s="56">
        <v>1.6</v>
      </c>
      <c r="G55" s="56">
        <v>0.8</v>
      </c>
      <c r="H55" s="35">
        <v>1.625</v>
      </c>
      <c r="I55" s="35">
        <v>2</v>
      </c>
    </row>
    <row r="56" spans="1:9">
      <c r="A56" s="8" t="s">
        <v>38</v>
      </c>
      <c r="B56" s="8" t="s">
        <v>48</v>
      </c>
      <c r="C56" s="8">
        <v>340</v>
      </c>
      <c r="D56" s="8">
        <v>6</v>
      </c>
      <c r="E56" s="56">
        <v>2.1</v>
      </c>
      <c r="F56" s="56">
        <v>1.2</v>
      </c>
      <c r="G56" s="56">
        <v>1</v>
      </c>
      <c r="H56" s="35">
        <v>1.75</v>
      </c>
      <c r="I56" s="35">
        <v>1.2</v>
      </c>
    </row>
    <row r="57" spans="1:9">
      <c r="A57" s="8" t="s">
        <v>38</v>
      </c>
      <c r="B57" s="8" t="s">
        <v>48</v>
      </c>
      <c r="C57" s="8">
        <v>292</v>
      </c>
      <c r="D57" s="8">
        <v>13</v>
      </c>
      <c r="E57" s="56">
        <v>4.0999999999999996</v>
      </c>
      <c r="F57" s="56">
        <v>2.5</v>
      </c>
      <c r="G57" s="56">
        <v>2.2999999999999998</v>
      </c>
      <c r="H57" s="35">
        <v>1.64</v>
      </c>
      <c r="I57" s="35">
        <v>1.0869565217391304</v>
      </c>
    </row>
    <row r="58" spans="1:9">
      <c r="A58" s="8" t="s">
        <v>38</v>
      </c>
      <c r="B58" s="8" t="s">
        <v>48</v>
      </c>
      <c r="C58" s="8">
        <v>140</v>
      </c>
      <c r="D58" s="8">
        <v>10</v>
      </c>
      <c r="E58" s="56">
        <v>2.2000000000000002</v>
      </c>
      <c r="F58" s="56">
        <v>1.4</v>
      </c>
      <c r="G58" s="56">
        <v>0.6</v>
      </c>
      <c r="H58" s="35">
        <v>1.5714285714285714</v>
      </c>
      <c r="I58" s="35">
        <v>2.3333333333333335</v>
      </c>
    </row>
    <row r="59" spans="1:9">
      <c r="A59" s="8" t="s">
        <v>38</v>
      </c>
      <c r="B59" s="8" t="s">
        <v>48</v>
      </c>
      <c r="C59" s="8">
        <v>280</v>
      </c>
      <c r="D59" s="8">
        <v>14</v>
      </c>
      <c r="E59" s="56">
        <v>3.5</v>
      </c>
      <c r="F59" s="56">
        <v>2.2000000000000002</v>
      </c>
      <c r="G59" s="56">
        <v>1</v>
      </c>
      <c r="H59" s="35">
        <v>1.5909090909090908</v>
      </c>
      <c r="I59" s="35">
        <v>2.2000000000000002</v>
      </c>
    </row>
    <row r="60" spans="1:9">
      <c r="A60" s="8" t="s">
        <v>38</v>
      </c>
      <c r="B60" s="8" t="s">
        <v>48</v>
      </c>
      <c r="C60" s="8">
        <v>155</v>
      </c>
      <c r="D60" s="8">
        <v>18</v>
      </c>
      <c r="E60" s="56">
        <v>1.2</v>
      </c>
      <c r="F60" s="56">
        <v>0.6</v>
      </c>
      <c r="G60" s="56">
        <v>0.5</v>
      </c>
      <c r="H60" s="35">
        <v>2</v>
      </c>
      <c r="I60" s="35">
        <v>1.2</v>
      </c>
    </row>
    <row r="61" spans="1:9">
      <c r="A61" s="8" t="s">
        <v>38</v>
      </c>
      <c r="B61" s="8" t="s">
        <v>48</v>
      </c>
      <c r="C61" s="8">
        <v>144</v>
      </c>
      <c r="D61" s="8">
        <v>25</v>
      </c>
      <c r="E61" s="56">
        <v>5.6</v>
      </c>
      <c r="F61" s="56">
        <v>3.2</v>
      </c>
      <c r="G61" s="56">
        <v>3</v>
      </c>
      <c r="H61" s="35">
        <v>1.75</v>
      </c>
      <c r="I61" s="35">
        <v>1.0666666666666667</v>
      </c>
    </row>
    <row r="62" spans="1:9">
      <c r="A62" s="8" t="s">
        <v>38</v>
      </c>
      <c r="B62" s="8" t="s">
        <v>48</v>
      </c>
      <c r="C62" s="8">
        <v>168</v>
      </c>
      <c r="D62" s="8">
        <v>8</v>
      </c>
      <c r="E62" s="56">
        <v>2.2000000000000002</v>
      </c>
      <c r="F62" s="56">
        <v>0.8</v>
      </c>
      <c r="G62" s="56">
        <v>0.4</v>
      </c>
      <c r="H62" s="35">
        <v>2.75</v>
      </c>
      <c r="I62" s="35">
        <v>2</v>
      </c>
    </row>
    <row r="63" spans="1:9">
      <c r="A63" s="8" t="s">
        <v>38</v>
      </c>
      <c r="B63" s="8" t="s">
        <v>48</v>
      </c>
      <c r="C63" s="8">
        <v>252</v>
      </c>
      <c r="D63" s="8">
        <v>14</v>
      </c>
      <c r="E63" s="56">
        <v>2</v>
      </c>
      <c r="F63" s="56">
        <v>1.2</v>
      </c>
      <c r="G63" s="56">
        <v>1</v>
      </c>
      <c r="H63" s="35">
        <v>1.6666666666666667</v>
      </c>
      <c r="I63" s="35">
        <v>1.2</v>
      </c>
    </row>
    <row r="64" spans="1:9">
      <c r="A64" s="8" t="s">
        <v>38</v>
      </c>
      <c r="B64" s="8" t="s">
        <v>48</v>
      </c>
      <c r="C64" s="8">
        <v>128</v>
      </c>
      <c r="D64" s="8">
        <v>27</v>
      </c>
      <c r="E64" s="56">
        <v>2.8</v>
      </c>
      <c r="F64" s="56">
        <v>1.5</v>
      </c>
      <c r="G64" s="56">
        <v>1</v>
      </c>
      <c r="H64" s="35">
        <v>1.8666666666666667</v>
      </c>
      <c r="I64" s="35">
        <v>1.5</v>
      </c>
    </row>
    <row r="65" spans="1:9">
      <c r="A65" s="8" t="s">
        <v>38</v>
      </c>
      <c r="B65" s="8" t="s">
        <v>48</v>
      </c>
      <c r="C65" s="8">
        <v>170</v>
      </c>
      <c r="D65" s="8">
        <v>10</v>
      </c>
      <c r="E65" s="56">
        <v>2.9</v>
      </c>
      <c r="F65" s="56">
        <v>1.8</v>
      </c>
      <c r="G65" s="56">
        <v>1.7</v>
      </c>
      <c r="H65" s="35">
        <v>1.6111111111111112</v>
      </c>
      <c r="I65" s="35">
        <v>1.0588235294117647</v>
      </c>
    </row>
    <row r="66" spans="1:9">
      <c r="A66" s="8" t="s">
        <v>38</v>
      </c>
      <c r="B66" s="8" t="s">
        <v>48</v>
      </c>
      <c r="C66" s="8">
        <v>60</v>
      </c>
      <c r="D66" s="8">
        <v>12</v>
      </c>
      <c r="E66" s="56">
        <v>2.6</v>
      </c>
      <c r="F66" s="56">
        <v>1.4</v>
      </c>
      <c r="G66" s="56">
        <v>0.6</v>
      </c>
      <c r="H66" s="35">
        <v>1.8571428571428572</v>
      </c>
      <c r="I66" s="35">
        <v>2.3333333333333335</v>
      </c>
    </row>
    <row r="67" spans="1:9">
      <c r="A67" s="8" t="s">
        <v>38</v>
      </c>
      <c r="B67" s="8" t="s">
        <v>50</v>
      </c>
      <c r="C67" s="8">
        <v>147</v>
      </c>
      <c r="D67" s="8">
        <v>10</v>
      </c>
      <c r="E67" s="56">
        <v>4</v>
      </c>
      <c r="F67" s="56">
        <v>2.7</v>
      </c>
      <c r="G67" s="56">
        <v>1.5</v>
      </c>
      <c r="H67" s="35">
        <v>1.5</v>
      </c>
      <c r="I67" s="35">
        <v>1.8</v>
      </c>
    </row>
    <row r="68" spans="1:9">
      <c r="A68" s="8" t="s">
        <v>38</v>
      </c>
      <c r="B68" s="8" t="s">
        <v>50</v>
      </c>
      <c r="C68" s="8">
        <v>55</v>
      </c>
      <c r="D68" s="8">
        <v>2</v>
      </c>
      <c r="E68" s="56">
        <v>2.2999999999999998</v>
      </c>
      <c r="F68" s="56">
        <v>1.2</v>
      </c>
      <c r="G68" s="56">
        <v>0.7</v>
      </c>
      <c r="H68" s="35">
        <v>1.9166666666666667</v>
      </c>
      <c r="I68" s="35">
        <v>1.7142857142857142</v>
      </c>
    </row>
    <row r="69" spans="1:9">
      <c r="A69" s="8" t="s">
        <v>38</v>
      </c>
      <c r="B69" s="8" t="s">
        <v>50</v>
      </c>
      <c r="C69" s="8">
        <v>144</v>
      </c>
      <c r="D69" s="8">
        <v>5</v>
      </c>
      <c r="E69" s="56">
        <v>5.0999999999999996</v>
      </c>
      <c r="F69" s="56">
        <v>3</v>
      </c>
      <c r="G69" s="56">
        <v>1.3</v>
      </c>
      <c r="H69" s="35">
        <v>1.7</v>
      </c>
      <c r="I69" s="35">
        <v>2.3076923076923075</v>
      </c>
    </row>
    <row r="70" spans="1:9">
      <c r="A70" s="8" t="s">
        <v>38</v>
      </c>
      <c r="B70" s="8" t="s">
        <v>50</v>
      </c>
      <c r="C70" s="8">
        <v>132</v>
      </c>
      <c r="D70" s="8">
        <v>22</v>
      </c>
      <c r="E70" s="56">
        <v>1.3</v>
      </c>
      <c r="F70" s="56">
        <v>0.8</v>
      </c>
      <c r="G70" s="56">
        <v>0.5</v>
      </c>
      <c r="H70" s="35">
        <v>1.625</v>
      </c>
      <c r="I70" s="35">
        <v>1.6</v>
      </c>
    </row>
    <row r="71" spans="1:9">
      <c r="A71" s="8" t="s">
        <v>38</v>
      </c>
      <c r="B71" s="8" t="s">
        <v>50</v>
      </c>
      <c r="C71" s="8">
        <v>154</v>
      </c>
      <c r="D71" s="8">
        <v>10</v>
      </c>
      <c r="E71" s="56">
        <v>2.2000000000000002</v>
      </c>
      <c r="F71" s="56">
        <v>1</v>
      </c>
      <c r="G71" s="56">
        <v>0.8</v>
      </c>
      <c r="H71" s="35">
        <v>2.2000000000000002</v>
      </c>
      <c r="I71" s="35">
        <v>1.25</v>
      </c>
    </row>
    <row r="72" spans="1:9">
      <c r="A72" s="8" t="s">
        <v>38</v>
      </c>
      <c r="B72" s="8" t="s">
        <v>50</v>
      </c>
      <c r="C72" s="8">
        <v>294</v>
      </c>
      <c r="D72" s="8">
        <v>33</v>
      </c>
      <c r="E72" s="56">
        <v>2.8</v>
      </c>
      <c r="F72" s="56">
        <v>1.5</v>
      </c>
      <c r="G72" s="56">
        <v>1.1000000000000001</v>
      </c>
      <c r="H72" s="35">
        <v>1.8666666666666667</v>
      </c>
      <c r="I72" s="35">
        <v>1.3636363636363635</v>
      </c>
    </row>
    <row r="73" spans="1:9">
      <c r="A73" s="8" t="s">
        <v>38</v>
      </c>
      <c r="B73" s="8" t="s">
        <v>50</v>
      </c>
      <c r="C73" s="8">
        <v>180</v>
      </c>
      <c r="D73" s="8">
        <v>11</v>
      </c>
      <c r="E73" s="56">
        <v>2.2000000000000002</v>
      </c>
      <c r="F73" s="56">
        <v>1</v>
      </c>
      <c r="G73" s="56">
        <v>0.8</v>
      </c>
      <c r="H73" s="35">
        <v>2.2000000000000002</v>
      </c>
      <c r="I73" s="35">
        <v>1.25</v>
      </c>
    </row>
    <row r="74" spans="1:9">
      <c r="A74" s="8" t="s">
        <v>38</v>
      </c>
      <c r="B74" s="8" t="s">
        <v>50</v>
      </c>
      <c r="C74" s="8">
        <v>103</v>
      </c>
      <c r="D74" s="8">
        <v>20</v>
      </c>
      <c r="E74" s="56">
        <v>2</v>
      </c>
      <c r="F74" s="56">
        <v>1.2</v>
      </c>
      <c r="G74" s="56">
        <v>0.6</v>
      </c>
      <c r="H74" s="35">
        <v>1.6666666666666667</v>
      </c>
      <c r="I74" s="35">
        <v>2</v>
      </c>
    </row>
    <row r="75" spans="1:9">
      <c r="A75" s="8" t="s">
        <v>38</v>
      </c>
      <c r="B75" s="8" t="s">
        <v>50</v>
      </c>
      <c r="C75" s="8">
        <v>118</v>
      </c>
      <c r="D75" s="8">
        <v>10</v>
      </c>
      <c r="E75" s="56">
        <v>2.1</v>
      </c>
      <c r="F75" s="56">
        <v>0.9</v>
      </c>
      <c r="G75" s="56">
        <v>0.8</v>
      </c>
      <c r="H75" s="35">
        <v>2.3333333333333335</v>
      </c>
      <c r="I75" s="35">
        <v>1.125</v>
      </c>
    </row>
    <row r="76" spans="1:9">
      <c r="A76" s="8" t="s">
        <v>38</v>
      </c>
      <c r="B76" s="8" t="s">
        <v>50</v>
      </c>
      <c r="C76" s="8">
        <v>328</v>
      </c>
      <c r="D76" s="8">
        <v>14</v>
      </c>
      <c r="E76" s="56">
        <v>3.3</v>
      </c>
      <c r="F76" s="56">
        <v>2</v>
      </c>
      <c r="G76" s="56">
        <v>1.6</v>
      </c>
      <c r="H76" s="35">
        <v>1.65</v>
      </c>
      <c r="I76" s="35">
        <v>1.25</v>
      </c>
    </row>
    <row r="77" spans="1:9">
      <c r="A77" s="8" t="s">
        <v>38</v>
      </c>
      <c r="B77" s="8" t="s">
        <v>50</v>
      </c>
      <c r="C77" s="8">
        <v>92</v>
      </c>
      <c r="D77" s="8">
        <v>13</v>
      </c>
      <c r="E77" s="56">
        <v>2.4</v>
      </c>
      <c r="F77" s="56">
        <v>1.4</v>
      </c>
      <c r="G77" s="56">
        <v>1.2</v>
      </c>
      <c r="H77" s="35">
        <v>1.7142857142857142</v>
      </c>
      <c r="I77" s="35">
        <v>1.1666666666666667</v>
      </c>
    </row>
    <row r="78" spans="1:9">
      <c r="A78" s="8" t="s">
        <v>38</v>
      </c>
      <c r="B78" s="8" t="s">
        <v>50</v>
      </c>
      <c r="C78" s="8">
        <v>110</v>
      </c>
      <c r="D78" s="8">
        <v>20</v>
      </c>
      <c r="E78" s="56">
        <v>2</v>
      </c>
      <c r="F78" s="56">
        <v>1.3</v>
      </c>
      <c r="G78" s="56">
        <v>0.7</v>
      </c>
      <c r="H78" s="35">
        <v>1.5384615384615385</v>
      </c>
      <c r="I78" s="35">
        <v>1.8571428571428572</v>
      </c>
    </row>
    <row r="79" spans="1:9">
      <c r="A79" s="8" t="s">
        <v>38</v>
      </c>
      <c r="B79" s="8" t="s">
        <v>50</v>
      </c>
      <c r="C79" s="8">
        <v>245</v>
      </c>
      <c r="D79" s="8">
        <v>10</v>
      </c>
      <c r="E79" s="56">
        <v>2.6</v>
      </c>
      <c r="F79" s="56">
        <v>1.3</v>
      </c>
      <c r="G79" s="56">
        <v>0.6</v>
      </c>
      <c r="H79" s="35">
        <v>2</v>
      </c>
      <c r="I79" s="35">
        <v>2.1666666666666665</v>
      </c>
    </row>
    <row r="80" spans="1:9">
      <c r="A80" s="8" t="s">
        <v>38</v>
      </c>
      <c r="B80" s="8" t="s">
        <v>50</v>
      </c>
      <c r="C80" s="8">
        <v>102</v>
      </c>
      <c r="D80" s="8">
        <v>18</v>
      </c>
      <c r="E80" s="56">
        <v>14</v>
      </c>
      <c r="F80" s="56">
        <v>7.5</v>
      </c>
      <c r="G80" s="56">
        <v>6</v>
      </c>
      <c r="H80" s="35">
        <v>1.8666666666666667</v>
      </c>
      <c r="I80" s="35">
        <v>1.25</v>
      </c>
    </row>
    <row r="81" spans="1:9">
      <c r="A81" s="8" t="s">
        <v>38</v>
      </c>
      <c r="B81" s="8" t="s">
        <v>50</v>
      </c>
      <c r="C81" s="8">
        <v>148</v>
      </c>
      <c r="D81" s="8">
        <v>12</v>
      </c>
      <c r="E81" s="56">
        <v>1.2</v>
      </c>
      <c r="F81" s="56">
        <v>0.7</v>
      </c>
      <c r="G81" s="56">
        <v>0.3</v>
      </c>
      <c r="H81" s="35">
        <v>1.7142857142857142</v>
      </c>
      <c r="I81" s="35">
        <v>2.3333333333333335</v>
      </c>
    </row>
    <row r="82" spans="1:9">
      <c r="A82" s="8" t="s">
        <v>38</v>
      </c>
      <c r="B82" s="8" t="s">
        <v>50</v>
      </c>
      <c r="C82" s="8">
        <v>78</v>
      </c>
      <c r="D82" s="8">
        <v>18</v>
      </c>
      <c r="E82" s="56">
        <v>2.2000000000000002</v>
      </c>
      <c r="F82" s="56">
        <v>1</v>
      </c>
      <c r="G82" s="56">
        <v>0.7</v>
      </c>
      <c r="H82" s="35">
        <v>2.2000000000000002</v>
      </c>
      <c r="I82" s="35">
        <v>1.4285714285714286</v>
      </c>
    </row>
    <row r="83" spans="1:9">
      <c r="A83" s="8" t="s">
        <v>38</v>
      </c>
      <c r="B83" s="8" t="s">
        <v>50</v>
      </c>
      <c r="C83" s="8">
        <v>126</v>
      </c>
      <c r="D83" s="8">
        <v>22</v>
      </c>
      <c r="E83" s="56">
        <v>2</v>
      </c>
      <c r="F83" s="56">
        <v>1</v>
      </c>
      <c r="G83" s="56">
        <v>0.9</v>
      </c>
      <c r="H83" s="35">
        <v>2</v>
      </c>
      <c r="I83" s="35">
        <v>1.1111111111111112</v>
      </c>
    </row>
    <row r="84" spans="1:9">
      <c r="A84" s="8" t="s">
        <v>38</v>
      </c>
      <c r="B84" s="8" t="s">
        <v>50</v>
      </c>
      <c r="C84" s="8">
        <v>104</v>
      </c>
      <c r="D84" s="8">
        <v>36</v>
      </c>
      <c r="E84" s="56">
        <v>2.5</v>
      </c>
      <c r="F84" s="56">
        <v>1.1000000000000001</v>
      </c>
      <c r="G84" s="56">
        <v>0.6</v>
      </c>
      <c r="H84" s="35">
        <v>2.2727272727272729</v>
      </c>
      <c r="I84" s="35">
        <v>1.8333333333333333</v>
      </c>
    </row>
    <row r="85" spans="1:9">
      <c r="A85" s="8" t="s">
        <v>38</v>
      </c>
      <c r="B85" s="8" t="s">
        <v>50</v>
      </c>
      <c r="C85" s="8">
        <v>78</v>
      </c>
      <c r="D85" s="8">
        <v>4</v>
      </c>
      <c r="E85" s="56">
        <v>1.3</v>
      </c>
      <c r="F85" s="56">
        <v>0.7</v>
      </c>
      <c r="G85" s="56">
        <v>0.6</v>
      </c>
      <c r="H85" s="35">
        <v>1.8571428571428572</v>
      </c>
      <c r="I85" s="35">
        <v>1.1666666666666667</v>
      </c>
    </row>
    <row r="86" spans="1:9">
      <c r="A86" s="8" t="s">
        <v>38</v>
      </c>
      <c r="B86" s="8" t="s">
        <v>50</v>
      </c>
      <c r="C86" s="8">
        <v>57</v>
      </c>
      <c r="D86" s="8">
        <v>14</v>
      </c>
      <c r="E86" s="56">
        <v>2.4</v>
      </c>
      <c r="F86" s="56">
        <v>1.3</v>
      </c>
      <c r="G86" s="56">
        <v>0.7</v>
      </c>
      <c r="H86" s="35">
        <v>1.8461538461538463</v>
      </c>
      <c r="I86" s="35">
        <v>1.8571428571428572</v>
      </c>
    </row>
    <row r="87" spans="1:9">
      <c r="A87" s="8" t="s">
        <v>38</v>
      </c>
      <c r="B87" s="8" t="s">
        <v>50</v>
      </c>
      <c r="C87" s="8">
        <v>144</v>
      </c>
      <c r="D87" s="8">
        <v>12</v>
      </c>
      <c r="E87" s="56">
        <v>2</v>
      </c>
      <c r="F87" s="56">
        <v>0.9</v>
      </c>
      <c r="G87" s="56">
        <v>0.2</v>
      </c>
      <c r="H87" s="35">
        <v>2.2222222222222223</v>
      </c>
      <c r="I87" s="35">
        <v>4.5</v>
      </c>
    </row>
    <row r="88" spans="1:9">
      <c r="A88" s="8" t="s">
        <v>38</v>
      </c>
      <c r="B88" s="8" t="s">
        <v>50</v>
      </c>
      <c r="C88" s="8">
        <v>100</v>
      </c>
      <c r="D88" s="8">
        <v>30</v>
      </c>
      <c r="E88" s="56">
        <v>1.5</v>
      </c>
      <c r="F88" s="56">
        <v>0.7</v>
      </c>
      <c r="G88" s="56">
        <v>0.4</v>
      </c>
      <c r="H88" s="35">
        <v>2.1428571428571428</v>
      </c>
      <c r="I88" s="35">
        <v>1.75</v>
      </c>
    </row>
    <row r="89" spans="1:9">
      <c r="A89" s="8" t="s">
        <v>38</v>
      </c>
      <c r="B89" s="8" t="s">
        <v>50</v>
      </c>
      <c r="C89" s="8">
        <v>113</v>
      </c>
      <c r="D89" s="8">
        <v>9</v>
      </c>
      <c r="E89" s="56">
        <v>1.6</v>
      </c>
      <c r="F89" s="56">
        <v>0.8</v>
      </c>
      <c r="G89" s="56">
        <v>0.4</v>
      </c>
      <c r="H89" s="35">
        <v>2</v>
      </c>
      <c r="I89" s="35">
        <v>2</v>
      </c>
    </row>
    <row r="90" spans="1:9">
      <c r="A90" s="8" t="s">
        <v>38</v>
      </c>
      <c r="B90" s="8" t="s">
        <v>50</v>
      </c>
      <c r="C90" s="8">
        <v>94</v>
      </c>
      <c r="D90" s="8">
        <v>15</v>
      </c>
      <c r="E90" s="56">
        <v>2</v>
      </c>
      <c r="F90" s="56">
        <v>1</v>
      </c>
      <c r="G90" s="56">
        <v>0.8</v>
      </c>
      <c r="H90" s="35">
        <v>2</v>
      </c>
      <c r="I90" s="35">
        <v>1.25</v>
      </c>
    </row>
    <row r="91" spans="1:9">
      <c r="A91" s="8" t="s">
        <v>38</v>
      </c>
      <c r="B91" s="8" t="s">
        <v>50</v>
      </c>
      <c r="C91" s="8">
        <v>287</v>
      </c>
      <c r="D91" s="8">
        <v>16</v>
      </c>
      <c r="E91" s="56">
        <v>2</v>
      </c>
      <c r="F91" s="56">
        <v>1.3</v>
      </c>
      <c r="G91" s="56">
        <v>0.6</v>
      </c>
      <c r="H91" s="35">
        <v>1.5384615384615385</v>
      </c>
      <c r="I91" s="35">
        <v>2.1666666666666665</v>
      </c>
    </row>
    <row r="92" spans="1:9">
      <c r="A92" s="8" t="s">
        <v>38</v>
      </c>
      <c r="B92" s="8" t="s">
        <v>50</v>
      </c>
      <c r="C92" s="8">
        <v>252</v>
      </c>
      <c r="D92" s="8">
        <v>2</v>
      </c>
      <c r="E92" s="56">
        <v>2.2000000000000002</v>
      </c>
      <c r="F92" s="56">
        <v>1.3</v>
      </c>
      <c r="G92" s="56">
        <v>0.7</v>
      </c>
      <c r="H92" s="35">
        <v>1.6923076923076923</v>
      </c>
      <c r="I92" s="35">
        <v>1.8571428571428572</v>
      </c>
    </row>
    <row r="93" spans="1:9">
      <c r="A93" s="8" t="s">
        <v>38</v>
      </c>
      <c r="B93" s="8" t="s">
        <v>50</v>
      </c>
      <c r="C93" s="8">
        <v>132</v>
      </c>
      <c r="D93" s="8">
        <v>19</v>
      </c>
      <c r="E93" s="56">
        <v>3</v>
      </c>
      <c r="F93" s="56">
        <v>1.8</v>
      </c>
      <c r="G93" s="56">
        <v>1</v>
      </c>
      <c r="H93" s="35">
        <v>1.6666666666666667</v>
      </c>
      <c r="I93" s="35">
        <v>1.8</v>
      </c>
    </row>
    <row r="94" spans="1:9">
      <c r="A94" s="8" t="s">
        <v>38</v>
      </c>
      <c r="B94" s="8" t="s">
        <v>50</v>
      </c>
      <c r="C94" s="8">
        <v>110</v>
      </c>
      <c r="D94" s="8">
        <v>24</v>
      </c>
      <c r="E94" s="56">
        <v>1.3</v>
      </c>
      <c r="F94" s="56">
        <v>0.5</v>
      </c>
      <c r="G94" s="56">
        <v>0.3</v>
      </c>
      <c r="H94" s="35">
        <v>2.6</v>
      </c>
      <c r="I94" s="35">
        <v>1.6666666666666667</v>
      </c>
    </row>
    <row r="95" spans="1:9">
      <c r="A95" s="8" t="s">
        <v>38</v>
      </c>
      <c r="B95" s="8" t="s">
        <v>49</v>
      </c>
      <c r="C95" s="8">
        <v>62</v>
      </c>
      <c r="D95" s="8">
        <v>38</v>
      </c>
      <c r="E95" s="56">
        <v>0.6</v>
      </c>
      <c r="F95" s="56">
        <v>0.3</v>
      </c>
      <c r="G95" s="56">
        <v>0.3</v>
      </c>
      <c r="H95" s="35">
        <v>2</v>
      </c>
      <c r="I95" s="35">
        <v>1</v>
      </c>
    </row>
    <row r="96" spans="1:9">
      <c r="A96" s="8" t="s">
        <v>38</v>
      </c>
      <c r="B96" s="8" t="s">
        <v>49</v>
      </c>
      <c r="C96" s="8">
        <v>124</v>
      </c>
      <c r="D96" s="8">
        <v>4</v>
      </c>
      <c r="E96" s="56">
        <v>1.6</v>
      </c>
      <c r="F96" s="56">
        <v>0.7</v>
      </c>
      <c r="G96" s="56">
        <v>0.5</v>
      </c>
      <c r="H96" s="35">
        <v>2.2857142857142856</v>
      </c>
      <c r="I96" s="35">
        <v>1.4</v>
      </c>
    </row>
    <row r="97" spans="1:9">
      <c r="A97" s="8" t="s">
        <v>38</v>
      </c>
      <c r="B97" s="8" t="s">
        <v>49</v>
      </c>
      <c r="C97" s="8">
        <v>118</v>
      </c>
      <c r="D97" s="8">
        <v>30</v>
      </c>
      <c r="E97" s="56">
        <v>1</v>
      </c>
      <c r="F97" s="56">
        <v>0.6</v>
      </c>
      <c r="G97" s="56">
        <v>0.4</v>
      </c>
      <c r="H97" s="35">
        <v>1.6666666666666667</v>
      </c>
      <c r="I97" s="35">
        <v>1.5</v>
      </c>
    </row>
    <row r="98" spans="1:9">
      <c r="A98" s="8" t="s">
        <v>38</v>
      </c>
      <c r="B98" s="8" t="s">
        <v>49</v>
      </c>
      <c r="C98" s="8">
        <v>155</v>
      </c>
      <c r="D98" s="8">
        <v>22</v>
      </c>
      <c r="E98" s="56">
        <v>1</v>
      </c>
      <c r="F98" s="56">
        <v>0.5</v>
      </c>
      <c r="G98" s="56">
        <v>0.4</v>
      </c>
      <c r="H98" s="35">
        <v>2</v>
      </c>
      <c r="I98" s="35">
        <v>1.25</v>
      </c>
    </row>
    <row r="99" spans="1:9">
      <c r="A99" s="8" t="s">
        <v>38</v>
      </c>
      <c r="B99" s="8" t="s">
        <v>49</v>
      </c>
      <c r="C99" s="8">
        <v>122</v>
      </c>
      <c r="D99" s="8">
        <v>16</v>
      </c>
      <c r="E99" s="56">
        <v>0.8</v>
      </c>
      <c r="F99" s="56">
        <v>0.4</v>
      </c>
      <c r="G99" s="56">
        <v>0.2</v>
      </c>
      <c r="H99" s="35">
        <v>2</v>
      </c>
      <c r="I99" s="35">
        <v>2</v>
      </c>
    </row>
    <row r="100" spans="1:9">
      <c r="A100" s="8" t="s">
        <v>38</v>
      </c>
      <c r="B100" s="8" t="s">
        <v>49</v>
      </c>
      <c r="C100" s="8">
        <v>264</v>
      </c>
      <c r="D100" s="8">
        <v>18</v>
      </c>
      <c r="E100" s="56">
        <v>1.8</v>
      </c>
      <c r="F100" s="56">
        <v>1.1000000000000001</v>
      </c>
      <c r="G100" s="56">
        <v>0.4</v>
      </c>
      <c r="H100" s="35">
        <v>1.6363636363636365</v>
      </c>
      <c r="I100" s="35">
        <v>2.75</v>
      </c>
    </row>
    <row r="101" spans="1:9">
      <c r="A101" s="8" t="s">
        <v>38</v>
      </c>
      <c r="B101" s="8" t="s">
        <v>49</v>
      </c>
      <c r="C101" s="8">
        <v>178</v>
      </c>
      <c r="D101" s="8">
        <v>14</v>
      </c>
      <c r="E101" s="56">
        <v>1.6</v>
      </c>
      <c r="F101" s="56">
        <v>0.7</v>
      </c>
      <c r="G101" s="56">
        <v>0.5</v>
      </c>
      <c r="H101" s="35">
        <v>2.2857142857142856</v>
      </c>
      <c r="I101" s="35">
        <v>1.4</v>
      </c>
    </row>
    <row r="102" spans="1:9">
      <c r="A102" s="8" t="s">
        <v>38</v>
      </c>
      <c r="B102" s="8" t="s">
        <v>49</v>
      </c>
      <c r="C102" s="8">
        <v>136</v>
      </c>
      <c r="D102" s="8">
        <v>20</v>
      </c>
      <c r="E102" s="56">
        <v>1</v>
      </c>
      <c r="F102" s="56">
        <v>0.5</v>
      </c>
      <c r="G102" s="56">
        <v>0.4</v>
      </c>
      <c r="H102" s="35">
        <v>2</v>
      </c>
      <c r="I102" s="35">
        <v>1.25</v>
      </c>
    </row>
    <row r="103" spans="1:9">
      <c r="A103" s="8" t="s">
        <v>38</v>
      </c>
      <c r="B103" s="8" t="s">
        <v>49</v>
      </c>
      <c r="C103" s="8">
        <v>142</v>
      </c>
      <c r="D103" s="8">
        <v>18</v>
      </c>
      <c r="E103" s="56">
        <v>0.8</v>
      </c>
      <c r="F103" s="56">
        <v>0.5</v>
      </c>
      <c r="G103" s="56">
        <v>0.2</v>
      </c>
      <c r="H103" s="35">
        <v>1.6</v>
      </c>
      <c r="I103" s="35">
        <v>2.5</v>
      </c>
    </row>
    <row r="104" spans="1:9">
      <c r="A104" s="8" t="s">
        <v>38</v>
      </c>
      <c r="B104" s="8" t="s">
        <v>49</v>
      </c>
      <c r="C104" s="8">
        <v>32</v>
      </c>
      <c r="D104" s="8">
        <v>8</v>
      </c>
      <c r="E104" s="56">
        <v>1.8</v>
      </c>
      <c r="F104" s="56">
        <v>0.9</v>
      </c>
      <c r="G104" s="56">
        <v>0.6</v>
      </c>
      <c r="H104" s="35">
        <v>2</v>
      </c>
      <c r="I104" s="35">
        <v>1.5</v>
      </c>
    </row>
    <row r="105" spans="1:9">
      <c r="A105" s="8" t="s">
        <v>38</v>
      </c>
      <c r="B105" s="8" t="s">
        <v>49</v>
      </c>
      <c r="C105" s="8">
        <v>255</v>
      </c>
      <c r="D105" s="8">
        <v>10</v>
      </c>
      <c r="E105" s="56">
        <v>1.6</v>
      </c>
      <c r="F105" s="56">
        <v>0.6</v>
      </c>
      <c r="G105" s="56">
        <v>0.6</v>
      </c>
      <c r="H105" s="35">
        <v>2.6666666666666665</v>
      </c>
      <c r="I105" s="35">
        <v>1</v>
      </c>
    </row>
    <row r="106" spans="1:9">
      <c r="A106" s="8" t="s">
        <v>38</v>
      </c>
      <c r="B106" s="8" t="s">
        <v>49</v>
      </c>
      <c r="C106" s="8">
        <v>126</v>
      </c>
      <c r="D106" s="8">
        <v>14</v>
      </c>
      <c r="E106" s="56">
        <v>1.3</v>
      </c>
      <c r="F106" s="56">
        <v>0.8</v>
      </c>
      <c r="G106" s="56">
        <v>0.6</v>
      </c>
      <c r="H106" s="35">
        <v>1.625</v>
      </c>
      <c r="I106" s="35">
        <v>1.3333333333333333</v>
      </c>
    </row>
    <row r="107" spans="1:9">
      <c r="A107" s="8" t="s">
        <v>38</v>
      </c>
      <c r="B107" s="8" t="s">
        <v>49</v>
      </c>
      <c r="C107" s="8">
        <v>124</v>
      </c>
      <c r="D107" s="8">
        <v>20</v>
      </c>
      <c r="E107" s="56">
        <v>3.5</v>
      </c>
      <c r="F107" s="56">
        <v>1.5</v>
      </c>
      <c r="G107" s="56">
        <v>0.8</v>
      </c>
      <c r="H107" s="35">
        <v>2.3333333333333335</v>
      </c>
      <c r="I107" s="35">
        <v>1.875</v>
      </c>
    </row>
    <row r="108" spans="1:9">
      <c r="A108" s="8" t="s">
        <v>38</v>
      </c>
      <c r="B108" s="8" t="s">
        <v>49</v>
      </c>
      <c r="C108" s="8">
        <v>166</v>
      </c>
      <c r="D108" s="8">
        <v>20</v>
      </c>
      <c r="E108" s="56">
        <v>1.2</v>
      </c>
      <c r="F108" s="56">
        <v>0.6</v>
      </c>
      <c r="G108" s="56">
        <v>0.6</v>
      </c>
      <c r="H108" s="35">
        <v>2</v>
      </c>
      <c r="I108" s="35">
        <v>1</v>
      </c>
    </row>
    <row r="109" spans="1:9">
      <c r="A109" s="8" t="s">
        <v>38</v>
      </c>
      <c r="B109" s="8" t="s">
        <v>49</v>
      </c>
      <c r="C109" s="8">
        <v>126</v>
      </c>
      <c r="D109" s="8">
        <v>18</v>
      </c>
      <c r="E109" s="56">
        <v>3</v>
      </c>
      <c r="F109" s="56">
        <v>2</v>
      </c>
      <c r="G109" s="56">
        <v>1</v>
      </c>
      <c r="H109" s="35">
        <v>1.5</v>
      </c>
      <c r="I109" s="35">
        <v>2</v>
      </c>
    </row>
    <row r="110" spans="1:9">
      <c r="A110" s="8" t="s">
        <v>38</v>
      </c>
      <c r="B110" s="8" t="s">
        <v>49</v>
      </c>
      <c r="C110" s="8">
        <v>148</v>
      </c>
      <c r="D110" s="8">
        <v>28</v>
      </c>
      <c r="E110" s="56">
        <v>1.3</v>
      </c>
      <c r="F110" s="56">
        <v>0.7</v>
      </c>
      <c r="G110" s="56">
        <v>0.6</v>
      </c>
      <c r="H110" s="35">
        <v>1.8571428571428572</v>
      </c>
      <c r="I110" s="35">
        <v>1.1666666666666667</v>
      </c>
    </row>
    <row r="111" spans="1:9">
      <c r="A111" s="8" t="s">
        <v>38</v>
      </c>
      <c r="B111" s="8" t="s">
        <v>49</v>
      </c>
      <c r="C111" s="8">
        <v>128</v>
      </c>
      <c r="D111" s="8">
        <v>18</v>
      </c>
      <c r="E111" s="56">
        <v>0.8</v>
      </c>
      <c r="F111" s="56">
        <v>0.4</v>
      </c>
      <c r="G111" s="56">
        <v>0.2</v>
      </c>
      <c r="H111" s="35">
        <v>2</v>
      </c>
      <c r="I111" s="35">
        <v>2</v>
      </c>
    </row>
    <row r="112" spans="1:9">
      <c r="A112" s="8" t="s">
        <v>38</v>
      </c>
      <c r="B112" s="8" t="s">
        <v>49</v>
      </c>
      <c r="C112" s="8">
        <v>128</v>
      </c>
      <c r="D112" s="8">
        <v>2</v>
      </c>
      <c r="E112" s="56">
        <v>0.9</v>
      </c>
      <c r="F112" s="56">
        <v>0.4</v>
      </c>
      <c r="G112" s="56">
        <v>0.2</v>
      </c>
      <c r="H112" s="35">
        <v>2.25</v>
      </c>
      <c r="I112" s="35">
        <v>2</v>
      </c>
    </row>
    <row r="113" spans="1:9">
      <c r="A113" s="8" t="s">
        <v>38</v>
      </c>
      <c r="B113" s="8" t="s">
        <v>49</v>
      </c>
      <c r="C113" s="8">
        <v>210</v>
      </c>
      <c r="D113" s="8">
        <v>35</v>
      </c>
      <c r="E113" s="56">
        <v>1.2</v>
      </c>
      <c r="F113" s="56">
        <v>0.7</v>
      </c>
      <c r="G113" s="56">
        <v>0.4</v>
      </c>
      <c r="H113" s="35">
        <v>1.7142857142857142</v>
      </c>
      <c r="I113" s="35">
        <v>1.75</v>
      </c>
    </row>
    <row r="114" spans="1:9">
      <c r="A114" s="8" t="s">
        <v>38</v>
      </c>
      <c r="B114" s="8" t="s">
        <v>49</v>
      </c>
      <c r="C114" s="8">
        <v>240</v>
      </c>
      <c r="D114" s="8">
        <v>16</v>
      </c>
      <c r="E114" s="56">
        <v>1.1000000000000001</v>
      </c>
      <c r="F114" s="56">
        <v>0.6</v>
      </c>
      <c r="G114" s="56">
        <v>0.4</v>
      </c>
      <c r="H114" s="35">
        <v>1.8333333333333333</v>
      </c>
      <c r="I114" s="35">
        <v>1.5</v>
      </c>
    </row>
    <row r="115" spans="1:9">
      <c r="A115" s="8" t="s">
        <v>38</v>
      </c>
      <c r="B115" s="8" t="s">
        <v>49</v>
      </c>
      <c r="C115" s="8">
        <v>156</v>
      </c>
      <c r="D115" s="8">
        <v>30</v>
      </c>
      <c r="E115" s="56">
        <v>1.1000000000000001</v>
      </c>
      <c r="F115" s="56">
        <v>0.7</v>
      </c>
      <c r="G115" s="56">
        <v>0.5</v>
      </c>
      <c r="H115" s="35">
        <v>1.5714285714285714</v>
      </c>
      <c r="I115" s="35">
        <v>1.4</v>
      </c>
    </row>
    <row r="116" spans="1:9">
      <c r="A116" s="8" t="s">
        <v>38</v>
      </c>
      <c r="B116" s="8" t="s">
        <v>49</v>
      </c>
      <c r="C116" s="8">
        <v>258</v>
      </c>
      <c r="D116" s="8">
        <v>25</v>
      </c>
      <c r="E116" s="56">
        <v>1.8</v>
      </c>
      <c r="F116" s="56">
        <v>1</v>
      </c>
      <c r="G116" s="56">
        <v>0.3</v>
      </c>
      <c r="H116" s="35">
        <v>1.8</v>
      </c>
      <c r="I116" s="35">
        <v>3.3333333333333335</v>
      </c>
    </row>
    <row r="117" spans="1:9">
      <c r="A117" s="8" t="s">
        <v>38</v>
      </c>
      <c r="B117" s="8" t="s">
        <v>49</v>
      </c>
      <c r="C117" s="8">
        <v>155</v>
      </c>
      <c r="D117" s="8">
        <v>12</v>
      </c>
      <c r="E117" s="56">
        <v>1.1000000000000001</v>
      </c>
      <c r="F117" s="56">
        <v>0.7</v>
      </c>
      <c r="G117" s="56">
        <v>0.5</v>
      </c>
      <c r="H117" s="35">
        <v>1.5714285714285714</v>
      </c>
      <c r="I117" s="35">
        <v>1.4</v>
      </c>
    </row>
    <row r="118" spans="1:9">
      <c r="A118" s="8" t="s">
        <v>38</v>
      </c>
      <c r="B118" s="8" t="s">
        <v>49</v>
      </c>
      <c r="C118" s="8">
        <v>218</v>
      </c>
      <c r="D118" s="8">
        <v>38</v>
      </c>
      <c r="E118" s="56">
        <v>2.2000000000000002</v>
      </c>
      <c r="F118" s="56">
        <v>1.2</v>
      </c>
      <c r="G118" s="56">
        <v>0.3</v>
      </c>
      <c r="H118" s="35">
        <v>1.8333333333333333</v>
      </c>
      <c r="I118" s="35">
        <v>4</v>
      </c>
    </row>
    <row r="119" spans="1:9">
      <c r="A119" s="8" t="s">
        <v>38</v>
      </c>
      <c r="B119" s="8" t="s">
        <v>49</v>
      </c>
      <c r="C119" s="8">
        <v>128</v>
      </c>
      <c r="D119" s="8">
        <v>15</v>
      </c>
      <c r="E119" s="56">
        <v>2.7</v>
      </c>
      <c r="F119" s="56">
        <v>1.2</v>
      </c>
      <c r="G119" s="56">
        <v>1.1000000000000001</v>
      </c>
      <c r="H119" s="35">
        <v>2.25</v>
      </c>
      <c r="I119" s="35">
        <v>1.0909090909090908</v>
      </c>
    </row>
    <row r="120" spans="1:9">
      <c r="A120" s="8" t="s">
        <v>38</v>
      </c>
      <c r="B120" s="8" t="s">
        <v>49</v>
      </c>
      <c r="C120" s="8">
        <v>138</v>
      </c>
      <c r="D120" s="8">
        <v>24</v>
      </c>
      <c r="E120" s="56">
        <v>1.6</v>
      </c>
      <c r="F120" s="56">
        <v>0.9</v>
      </c>
      <c r="G120" s="56">
        <v>0.5</v>
      </c>
      <c r="H120" s="35">
        <v>1.7777777777777777</v>
      </c>
      <c r="I120" s="35">
        <v>1.8</v>
      </c>
    </row>
    <row r="121" spans="1:9">
      <c r="A121" s="8" t="s">
        <v>38</v>
      </c>
      <c r="B121" s="8" t="s">
        <v>49</v>
      </c>
      <c r="C121" s="8">
        <v>160</v>
      </c>
      <c r="D121" s="8">
        <v>28</v>
      </c>
      <c r="E121" s="56">
        <v>1.7</v>
      </c>
      <c r="F121" s="56">
        <v>1</v>
      </c>
      <c r="G121" s="56">
        <v>0.6</v>
      </c>
      <c r="H121" s="35">
        <v>1.7</v>
      </c>
      <c r="I121" s="35">
        <v>1.6666666666666667</v>
      </c>
    </row>
    <row r="122" spans="1:9">
      <c r="A122" s="8" t="s">
        <v>38</v>
      </c>
      <c r="B122" s="8" t="s">
        <v>49</v>
      </c>
      <c r="C122" s="8">
        <v>168</v>
      </c>
      <c r="D122" s="8">
        <v>20</v>
      </c>
      <c r="E122" s="56">
        <v>1.3</v>
      </c>
      <c r="F122" s="56">
        <v>0.8</v>
      </c>
      <c r="G122" s="56">
        <v>0.6</v>
      </c>
      <c r="H122" s="35">
        <v>1.625</v>
      </c>
      <c r="I122" s="35">
        <v>1.3333333333333333</v>
      </c>
    </row>
    <row r="123" spans="1:9">
      <c r="A123" s="8" t="s">
        <v>38</v>
      </c>
      <c r="B123" s="8" t="s">
        <v>49</v>
      </c>
      <c r="C123" s="8">
        <v>78</v>
      </c>
      <c r="D123" s="8">
        <v>6</v>
      </c>
      <c r="E123" s="56">
        <v>2.4</v>
      </c>
      <c r="F123" s="56">
        <v>1.5</v>
      </c>
      <c r="G123" s="56">
        <v>0.7</v>
      </c>
      <c r="H123" s="35">
        <v>1.6</v>
      </c>
      <c r="I123" s="35">
        <v>2.1428571428571428</v>
      </c>
    </row>
    <row r="124" spans="1:9">
      <c r="A124" s="8" t="s">
        <v>38</v>
      </c>
      <c r="B124" s="8" t="s">
        <v>49</v>
      </c>
      <c r="C124" s="8">
        <v>160</v>
      </c>
      <c r="D124" s="8">
        <v>8</v>
      </c>
      <c r="E124" s="56">
        <v>2</v>
      </c>
      <c r="F124" s="56">
        <v>1.2</v>
      </c>
      <c r="G124" s="56">
        <v>0.8</v>
      </c>
      <c r="H124" s="35">
        <v>1.6666666666666667</v>
      </c>
      <c r="I124" s="35">
        <v>1.5</v>
      </c>
    </row>
    <row r="125" spans="1:9">
      <c r="A125" s="8" t="s">
        <v>38</v>
      </c>
      <c r="B125" s="8" t="s">
        <v>49</v>
      </c>
      <c r="C125" s="8">
        <v>290</v>
      </c>
      <c r="D125" s="8">
        <v>12</v>
      </c>
      <c r="E125" s="56">
        <v>1.6</v>
      </c>
      <c r="F125" s="56">
        <v>1</v>
      </c>
      <c r="G125" s="56">
        <v>0.8</v>
      </c>
      <c r="H125" s="35">
        <v>1.6</v>
      </c>
      <c r="I125" s="35">
        <v>1.25</v>
      </c>
    </row>
    <row r="126" spans="1:9">
      <c r="A126" s="8" t="s">
        <v>38</v>
      </c>
      <c r="B126" s="8" t="s">
        <v>49</v>
      </c>
      <c r="C126" s="8">
        <v>60</v>
      </c>
      <c r="D126" s="8">
        <v>4</v>
      </c>
      <c r="E126" s="56">
        <v>1.5</v>
      </c>
      <c r="F126" s="56">
        <v>0.9</v>
      </c>
      <c r="G126" s="56">
        <v>0.8</v>
      </c>
      <c r="H126" s="35">
        <v>1.6666666666666667</v>
      </c>
      <c r="I126" s="35">
        <v>1.125</v>
      </c>
    </row>
    <row r="127" spans="1:9">
      <c r="A127" s="8" t="s">
        <v>38</v>
      </c>
      <c r="B127" s="8" t="s">
        <v>49</v>
      </c>
      <c r="C127" s="8">
        <v>254</v>
      </c>
      <c r="D127" s="8">
        <v>18</v>
      </c>
      <c r="E127" s="56">
        <v>1.1000000000000001</v>
      </c>
      <c r="F127" s="56">
        <v>0.7</v>
      </c>
      <c r="G127" s="56">
        <v>0.3</v>
      </c>
      <c r="H127" s="35">
        <v>1.5714285714285714</v>
      </c>
      <c r="I127" s="35">
        <v>2.3333333333333335</v>
      </c>
    </row>
    <row r="128" spans="1:9">
      <c r="A128" s="8" t="s">
        <v>47</v>
      </c>
      <c r="B128" s="8" t="s">
        <v>53</v>
      </c>
      <c r="C128" s="8">
        <v>340</v>
      </c>
      <c r="D128" s="8">
        <v>22</v>
      </c>
      <c r="E128" s="56">
        <v>3.2</v>
      </c>
      <c r="F128" s="56">
        <v>1.4</v>
      </c>
      <c r="G128" s="56">
        <v>1</v>
      </c>
      <c r="H128" s="35">
        <v>2.2857142857142856</v>
      </c>
      <c r="I128" s="35">
        <v>1.4</v>
      </c>
    </row>
    <row r="129" spans="1:9">
      <c r="A129" s="8" t="s">
        <v>47</v>
      </c>
      <c r="B129" s="8" t="s">
        <v>53</v>
      </c>
      <c r="C129" s="8">
        <v>356</v>
      </c>
      <c r="D129" s="8">
        <v>22</v>
      </c>
      <c r="E129" s="56">
        <v>5.4</v>
      </c>
      <c r="F129" s="56">
        <v>3.1</v>
      </c>
      <c r="G129" s="56">
        <v>2.8</v>
      </c>
      <c r="H129" s="35">
        <v>1.7419354838709677</v>
      </c>
      <c r="I129" s="35">
        <v>1.1071428571428572</v>
      </c>
    </row>
    <row r="130" spans="1:9">
      <c r="A130" s="8" t="s">
        <v>47</v>
      </c>
      <c r="B130" s="8" t="s">
        <v>53</v>
      </c>
      <c r="C130" s="8">
        <v>342</v>
      </c>
      <c r="D130" s="8">
        <v>8</v>
      </c>
      <c r="E130" s="56">
        <v>5.4</v>
      </c>
      <c r="F130" s="56">
        <v>3.2</v>
      </c>
      <c r="G130" s="56">
        <v>1.7</v>
      </c>
      <c r="H130" s="35">
        <v>1.6875</v>
      </c>
      <c r="I130" s="35">
        <v>1.8823529411764706</v>
      </c>
    </row>
    <row r="131" spans="1:9">
      <c r="A131" s="8" t="s">
        <v>47</v>
      </c>
      <c r="B131" s="8" t="s">
        <v>53</v>
      </c>
      <c r="C131" s="8">
        <v>208</v>
      </c>
      <c r="D131" s="8">
        <v>40</v>
      </c>
      <c r="E131" s="56">
        <v>2.2999999999999998</v>
      </c>
      <c r="F131" s="56">
        <v>1.3</v>
      </c>
      <c r="G131" s="56">
        <v>0.6</v>
      </c>
      <c r="H131" s="35">
        <v>1.7692307692307692</v>
      </c>
      <c r="I131" s="35">
        <v>2.1666666666666665</v>
      </c>
    </row>
    <row r="132" spans="1:9">
      <c r="A132" s="8" t="s">
        <v>47</v>
      </c>
      <c r="B132" s="8" t="s">
        <v>53</v>
      </c>
      <c r="C132" s="8">
        <v>352</v>
      </c>
      <c r="D132" s="8">
        <v>14</v>
      </c>
      <c r="E132" s="56">
        <v>3.4</v>
      </c>
      <c r="F132" s="56">
        <v>1.5</v>
      </c>
      <c r="G132" s="56">
        <v>1.2</v>
      </c>
      <c r="H132" s="35">
        <v>2.2666666666666666</v>
      </c>
      <c r="I132" s="35">
        <v>1.25</v>
      </c>
    </row>
    <row r="133" spans="1:9">
      <c r="A133" s="8" t="s">
        <v>47</v>
      </c>
      <c r="B133" s="8" t="s">
        <v>53</v>
      </c>
      <c r="C133" s="8">
        <v>40</v>
      </c>
      <c r="D133" s="8">
        <v>12</v>
      </c>
      <c r="E133" s="56">
        <v>1.9</v>
      </c>
      <c r="F133" s="56">
        <v>1.1000000000000001</v>
      </c>
      <c r="G133" s="56">
        <v>0.9</v>
      </c>
      <c r="H133" s="35">
        <v>1.7272727272727273</v>
      </c>
      <c r="I133" s="35">
        <v>1.2222222222222223</v>
      </c>
    </row>
    <row r="134" spans="1:9">
      <c r="A134" s="8" t="s">
        <v>47</v>
      </c>
      <c r="B134" s="8" t="s">
        <v>53</v>
      </c>
      <c r="C134" s="8">
        <v>164</v>
      </c>
      <c r="D134" s="8">
        <v>36</v>
      </c>
      <c r="E134" s="56">
        <v>1.8</v>
      </c>
      <c r="F134" s="56">
        <v>1</v>
      </c>
      <c r="G134" s="56">
        <v>0.7</v>
      </c>
      <c r="H134" s="35">
        <v>1.8</v>
      </c>
      <c r="I134" s="35">
        <v>1.4285714285714286</v>
      </c>
    </row>
    <row r="135" spans="1:9">
      <c r="A135" s="8" t="s">
        <v>47</v>
      </c>
      <c r="B135" s="8" t="s">
        <v>53</v>
      </c>
      <c r="C135" s="8">
        <v>138</v>
      </c>
      <c r="D135" s="8">
        <v>26</v>
      </c>
      <c r="E135" s="56">
        <v>1.2</v>
      </c>
      <c r="F135" s="56">
        <v>0.8</v>
      </c>
      <c r="G135" s="56">
        <v>0.2</v>
      </c>
      <c r="H135" s="35">
        <v>1.5</v>
      </c>
      <c r="I135" s="35">
        <v>4</v>
      </c>
    </row>
    <row r="136" spans="1:9">
      <c r="A136" s="8" t="s">
        <v>47</v>
      </c>
      <c r="B136" s="8" t="s">
        <v>53</v>
      </c>
      <c r="C136" s="8">
        <v>158</v>
      </c>
      <c r="D136" s="8">
        <v>22</v>
      </c>
      <c r="E136" s="56">
        <v>1.2</v>
      </c>
      <c r="F136" s="56">
        <v>0.6</v>
      </c>
      <c r="G136" s="56">
        <v>0.4</v>
      </c>
      <c r="H136" s="35">
        <v>2</v>
      </c>
      <c r="I136" s="35">
        <v>1.5</v>
      </c>
    </row>
    <row r="137" spans="1:9">
      <c r="A137" s="8" t="s">
        <v>47</v>
      </c>
      <c r="B137" s="8" t="s">
        <v>53</v>
      </c>
      <c r="C137" s="8">
        <v>356</v>
      </c>
      <c r="D137" s="8">
        <v>4</v>
      </c>
      <c r="E137" s="56">
        <v>1.8</v>
      </c>
      <c r="F137" s="56">
        <v>0.8</v>
      </c>
      <c r="G137" s="56">
        <v>0.8</v>
      </c>
      <c r="H137" s="35">
        <v>2.25</v>
      </c>
      <c r="I137" s="35">
        <v>1</v>
      </c>
    </row>
    <row r="138" spans="1:9">
      <c r="A138" s="8" t="s">
        <v>47</v>
      </c>
      <c r="B138" s="8" t="s">
        <v>53</v>
      </c>
      <c r="C138" s="8">
        <v>38</v>
      </c>
      <c r="D138" s="8">
        <v>20</v>
      </c>
      <c r="E138" s="56">
        <v>2.1</v>
      </c>
      <c r="F138" s="56">
        <v>1.2</v>
      </c>
      <c r="G138" s="56">
        <v>1.2</v>
      </c>
      <c r="H138" s="35">
        <v>1.75</v>
      </c>
      <c r="I138" s="35">
        <v>1</v>
      </c>
    </row>
    <row r="139" spans="1:9">
      <c r="A139" s="8" t="s">
        <v>47</v>
      </c>
      <c r="B139" s="8" t="s">
        <v>53</v>
      </c>
      <c r="C139" s="8">
        <v>52</v>
      </c>
      <c r="D139" s="8">
        <v>18</v>
      </c>
      <c r="E139" s="56">
        <v>3.1</v>
      </c>
      <c r="F139" s="56">
        <v>1.5</v>
      </c>
      <c r="G139" s="56">
        <v>1.5</v>
      </c>
      <c r="H139" s="35">
        <v>2.0666666666666669</v>
      </c>
      <c r="I139" s="35">
        <v>1</v>
      </c>
    </row>
    <row r="140" spans="1:9">
      <c r="A140" s="8" t="s">
        <v>47</v>
      </c>
      <c r="B140" s="8" t="s">
        <v>53</v>
      </c>
      <c r="C140" s="8">
        <v>98</v>
      </c>
      <c r="D140" s="8">
        <v>18</v>
      </c>
      <c r="E140" s="56">
        <v>3.7</v>
      </c>
      <c r="F140" s="56">
        <v>2.1</v>
      </c>
      <c r="G140" s="56">
        <v>1.5</v>
      </c>
      <c r="H140" s="35">
        <v>1.7619047619047619</v>
      </c>
      <c r="I140" s="35">
        <v>1.4</v>
      </c>
    </row>
    <row r="141" spans="1:9">
      <c r="A141" s="8" t="s">
        <v>47</v>
      </c>
      <c r="B141" s="8" t="s">
        <v>53</v>
      </c>
      <c r="C141" s="8">
        <v>25</v>
      </c>
      <c r="D141" s="8">
        <v>12</v>
      </c>
      <c r="E141" s="56">
        <v>1.9</v>
      </c>
      <c r="F141" s="56">
        <v>1.2</v>
      </c>
      <c r="G141" s="56">
        <v>0.8</v>
      </c>
      <c r="H141" s="35">
        <v>1.5833333333333333</v>
      </c>
      <c r="I141" s="35">
        <v>1.5</v>
      </c>
    </row>
    <row r="142" spans="1:9">
      <c r="A142" s="8" t="s">
        <v>47</v>
      </c>
      <c r="B142" s="8" t="s">
        <v>53</v>
      </c>
      <c r="C142" s="8">
        <v>0</v>
      </c>
      <c r="D142" s="8">
        <v>14</v>
      </c>
      <c r="E142" s="56">
        <v>1.4</v>
      </c>
      <c r="F142" s="56">
        <v>0.6</v>
      </c>
      <c r="G142" s="56">
        <v>0.6</v>
      </c>
      <c r="H142" s="35">
        <v>2.3333333333333335</v>
      </c>
      <c r="I142" s="35">
        <v>1</v>
      </c>
    </row>
    <row r="143" spans="1:9">
      <c r="A143" s="8" t="s">
        <v>47</v>
      </c>
      <c r="B143" s="8" t="s">
        <v>53</v>
      </c>
      <c r="C143" s="8">
        <v>52</v>
      </c>
      <c r="D143" s="8">
        <v>28</v>
      </c>
      <c r="E143" s="56">
        <v>0.9</v>
      </c>
      <c r="F143" s="56">
        <v>0.6</v>
      </c>
      <c r="G143" s="56">
        <v>0.4</v>
      </c>
      <c r="H143" s="35">
        <v>1.5</v>
      </c>
      <c r="I143" s="35">
        <v>1.5</v>
      </c>
    </row>
    <row r="144" spans="1:9">
      <c r="A144" s="8" t="s">
        <v>47</v>
      </c>
      <c r="B144" s="8" t="s">
        <v>53</v>
      </c>
      <c r="C144" s="8">
        <v>235</v>
      </c>
      <c r="D144" s="8">
        <v>26</v>
      </c>
      <c r="E144" s="56">
        <v>1.4</v>
      </c>
      <c r="F144" s="56">
        <v>0.6</v>
      </c>
      <c r="G144" s="56">
        <v>0.2</v>
      </c>
      <c r="H144" s="35">
        <v>2.3333333333333335</v>
      </c>
      <c r="I144" s="35">
        <v>3</v>
      </c>
    </row>
    <row r="145" spans="1:9">
      <c r="A145" s="8" t="s">
        <v>47</v>
      </c>
      <c r="B145" s="8" t="s">
        <v>53</v>
      </c>
      <c r="C145" s="8">
        <v>185</v>
      </c>
      <c r="D145" s="8">
        <v>12</v>
      </c>
      <c r="E145" s="56">
        <v>1.1000000000000001</v>
      </c>
      <c r="F145" s="56">
        <v>0.5</v>
      </c>
      <c r="G145" s="56">
        <v>0.3</v>
      </c>
      <c r="H145" s="35">
        <v>2.2000000000000002</v>
      </c>
      <c r="I145" s="35">
        <v>1.6666666666666667</v>
      </c>
    </row>
    <row r="146" spans="1:9">
      <c r="A146" s="8" t="s">
        <v>47</v>
      </c>
      <c r="B146" s="8" t="s">
        <v>53</v>
      </c>
      <c r="C146" s="8">
        <v>18</v>
      </c>
      <c r="D146" s="8">
        <v>24</v>
      </c>
      <c r="E146" s="56">
        <v>1.9</v>
      </c>
      <c r="F146" s="56">
        <v>1.1000000000000001</v>
      </c>
      <c r="G146" s="56">
        <v>0.6</v>
      </c>
      <c r="H146" s="35">
        <v>1.7272727272727273</v>
      </c>
      <c r="I146" s="35">
        <v>1.8333333333333333</v>
      </c>
    </row>
    <row r="147" spans="1:9">
      <c r="A147" s="8" t="s">
        <v>47</v>
      </c>
      <c r="B147" s="8" t="s">
        <v>53</v>
      </c>
      <c r="C147" s="8">
        <v>178</v>
      </c>
      <c r="D147" s="8">
        <v>46</v>
      </c>
      <c r="E147" s="56">
        <v>1</v>
      </c>
      <c r="F147" s="56">
        <v>0.5</v>
      </c>
      <c r="G147" s="56">
        <v>0.2</v>
      </c>
      <c r="H147" s="35">
        <v>2</v>
      </c>
      <c r="I147" s="35">
        <v>2.5</v>
      </c>
    </row>
    <row r="148" spans="1:9">
      <c r="A148" s="8" t="s">
        <v>47</v>
      </c>
      <c r="B148" s="8" t="s">
        <v>53</v>
      </c>
      <c r="C148" s="8">
        <v>340</v>
      </c>
      <c r="D148" s="8">
        <v>20</v>
      </c>
      <c r="E148" s="56">
        <v>2.1</v>
      </c>
      <c r="F148" s="56">
        <v>1.2</v>
      </c>
      <c r="G148" s="56">
        <v>0.6</v>
      </c>
      <c r="H148" s="35">
        <v>1.75</v>
      </c>
      <c r="I148" s="35">
        <v>2</v>
      </c>
    </row>
    <row r="149" spans="1:9">
      <c r="A149" s="8" t="s">
        <v>47</v>
      </c>
      <c r="B149" s="8" t="s">
        <v>53</v>
      </c>
      <c r="C149" s="8">
        <v>8</v>
      </c>
      <c r="D149" s="8">
        <v>4</v>
      </c>
      <c r="E149" s="56">
        <v>3.6</v>
      </c>
      <c r="F149" s="56">
        <v>2.1</v>
      </c>
      <c r="G149" s="56">
        <v>1.2</v>
      </c>
      <c r="H149" s="35">
        <v>1.7142857142857142</v>
      </c>
      <c r="I149" s="35">
        <v>1.75</v>
      </c>
    </row>
    <row r="150" spans="1:9">
      <c r="A150" s="8" t="s">
        <v>47</v>
      </c>
      <c r="B150" s="8" t="s">
        <v>53</v>
      </c>
      <c r="C150" s="8">
        <v>232</v>
      </c>
      <c r="D150" s="8">
        <v>12</v>
      </c>
      <c r="E150" s="56">
        <v>2.6</v>
      </c>
      <c r="F150" s="56">
        <v>1.3</v>
      </c>
      <c r="G150" s="56">
        <v>0.9</v>
      </c>
      <c r="H150" s="35">
        <v>2</v>
      </c>
      <c r="I150" s="35">
        <v>1.4444444444444444</v>
      </c>
    </row>
    <row r="151" spans="1:9">
      <c r="A151" s="8" t="s">
        <v>47</v>
      </c>
      <c r="B151" s="8" t="s">
        <v>53</v>
      </c>
      <c r="C151" s="8">
        <v>222</v>
      </c>
      <c r="D151" s="8">
        <v>30</v>
      </c>
      <c r="E151" s="56">
        <v>1.9</v>
      </c>
      <c r="F151" s="56">
        <v>1</v>
      </c>
      <c r="G151" s="56">
        <v>0.5</v>
      </c>
      <c r="H151" s="35">
        <v>1.9</v>
      </c>
      <c r="I151" s="35">
        <v>2</v>
      </c>
    </row>
    <row r="152" spans="1:9">
      <c r="A152" s="8" t="s">
        <v>47</v>
      </c>
      <c r="B152" s="8" t="s">
        <v>53</v>
      </c>
      <c r="C152" s="8">
        <v>168</v>
      </c>
      <c r="D152" s="8">
        <v>10</v>
      </c>
      <c r="E152" s="56">
        <v>1.3</v>
      </c>
      <c r="F152" s="56">
        <v>0.8</v>
      </c>
      <c r="G152" s="56">
        <v>0.5</v>
      </c>
      <c r="H152" s="35">
        <v>1.625</v>
      </c>
      <c r="I152" s="35">
        <v>1.6</v>
      </c>
    </row>
    <row r="153" spans="1:9">
      <c r="A153" s="8" t="s">
        <v>47</v>
      </c>
      <c r="B153" s="8" t="s">
        <v>53</v>
      </c>
      <c r="C153" s="8">
        <v>158</v>
      </c>
      <c r="D153" s="8">
        <v>14</v>
      </c>
      <c r="E153" s="56">
        <v>1.7</v>
      </c>
      <c r="F153" s="56">
        <v>1</v>
      </c>
      <c r="G153" s="56">
        <v>0.6</v>
      </c>
      <c r="H153" s="35">
        <v>1.7</v>
      </c>
      <c r="I153" s="35">
        <v>1.6666666666666667</v>
      </c>
    </row>
    <row r="154" spans="1:9">
      <c r="A154" s="8" t="s">
        <v>47</v>
      </c>
      <c r="B154" s="8" t="s">
        <v>53</v>
      </c>
      <c r="C154" s="8">
        <v>229</v>
      </c>
      <c r="D154" s="8">
        <v>20</v>
      </c>
      <c r="E154" s="56">
        <v>2.6</v>
      </c>
      <c r="F154" s="56">
        <v>1</v>
      </c>
      <c r="G154" s="56">
        <v>0.6</v>
      </c>
      <c r="H154" s="35">
        <v>2.6</v>
      </c>
      <c r="I154" s="35">
        <v>1.6666666666666667</v>
      </c>
    </row>
    <row r="155" spans="1:9">
      <c r="A155" s="8" t="s">
        <v>47</v>
      </c>
      <c r="B155" s="8" t="s">
        <v>53</v>
      </c>
      <c r="C155" s="8">
        <v>202</v>
      </c>
      <c r="D155" s="8">
        <v>14</v>
      </c>
      <c r="E155" s="56">
        <v>1.5</v>
      </c>
      <c r="F155" s="56">
        <v>0.7</v>
      </c>
      <c r="G155" s="56">
        <v>0.6</v>
      </c>
      <c r="H155" s="35">
        <v>2.1428571428571428</v>
      </c>
      <c r="I155" s="35">
        <v>1.1666666666666667</v>
      </c>
    </row>
    <row r="156" spans="1:9">
      <c r="A156" s="38" t="s">
        <v>47</v>
      </c>
      <c r="B156" s="38" t="s">
        <v>53</v>
      </c>
      <c r="C156" s="38">
        <v>20</v>
      </c>
      <c r="D156" s="38">
        <v>18</v>
      </c>
      <c r="E156" s="62">
        <v>1.1000000000000001</v>
      </c>
      <c r="F156" s="62">
        <v>0.5</v>
      </c>
      <c r="G156" s="62">
        <v>0.4</v>
      </c>
      <c r="H156" s="108">
        <v>2.2000000000000002</v>
      </c>
      <c r="I156" s="108">
        <v>1.25</v>
      </c>
    </row>
    <row r="157" spans="1:9" ht="15">
      <c r="A157" s="9" t="s">
        <v>202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7F61C-FE4D-4362-99FD-06E0AA8749D4}">
  <dimension ref="A1:Q11"/>
  <sheetViews>
    <sheetView workbookViewId="0">
      <selection activeCell="A11" sqref="A11"/>
    </sheetView>
  </sheetViews>
  <sheetFormatPr defaultColWidth="8.88671875" defaultRowHeight="13.8"/>
  <cols>
    <col min="1" max="1" width="9.44140625" style="9" customWidth="1"/>
    <col min="2" max="2" width="17.44140625" style="9" bestFit="1" customWidth="1"/>
    <col min="3" max="3" width="6.33203125" style="9" customWidth="1"/>
    <col min="4" max="4" width="5.109375" style="9" customWidth="1"/>
    <col min="5" max="6" width="11.109375" style="9" bestFit="1" customWidth="1"/>
    <col min="7" max="7" width="12" style="9" bestFit="1" customWidth="1"/>
    <col min="8" max="8" width="8.5546875" style="9" bestFit="1" customWidth="1"/>
    <col min="9" max="9" width="6.88671875" style="9" bestFit="1" customWidth="1"/>
    <col min="10" max="12" width="4.44140625" style="9" bestFit="1" customWidth="1"/>
    <col min="13" max="14" width="8.88671875" style="9"/>
    <col min="15" max="15" width="17.44140625" style="9" customWidth="1"/>
    <col min="16" max="17" width="11.5546875" style="9" customWidth="1"/>
    <col min="18" max="16384" width="8.88671875" style="9"/>
  </cols>
  <sheetData>
    <row r="1" spans="1:17" ht="14.4">
      <c r="A1" s="27" t="s">
        <v>108</v>
      </c>
      <c r="B1" s="8"/>
      <c r="C1" s="8"/>
      <c r="D1" s="8"/>
      <c r="E1" s="8"/>
      <c r="F1" s="8"/>
      <c r="G1" s="8"/>
      <c r="H1" s="8"/>
    </row>
    <row r="2" spans="1:17" ht="42.6">
      <c r="A2" s="5" t="s">
        <v>0</v>
      </c>
      <c r="B2" s="5" t="s">
        <v>201</v>
      </c>
      <c r="C2" s="57" t="s">
        <v>34</v>
      </c>
      <c r="D2" s="57" t="s">
        <v>35</v>
      </c>
      <c r="E2" s="57" t="s">
        <v>109</v>
      </c>
      <c r="F2" s="109" t="s">
        <v>135</v>
      </c>
      <c r="G2" s="5" t="s">
        <v>110</v>
      </c>
      <c r="H2" s="58" t="s">
        <v>111</v>
      </c>
      <c r="I2" s="58" t="s">
        <v>112</v>
      </c>
      <c r="J2" s="6" t="s">
        <v>113</v>
      </c>
      <c r="K2" s="6" t="s">
        <v>114</v>
      </c>
      <c r="L2" s="6" t="s">
        <v>115</v>
      </c>
      <c r="M2" s="59" t="s">
        <v>116</v>
      </c>
      <c r="N2" s="59" t="s">
        <v>117</v>
      </c>
      <c r="O2" s="57" t="s">
        <v>118</v>
      </c>
      <c r="P2" s="60" t="s">
        <v>119</v>
      </c>
      <c r="Q2" s="60" t="s">
        <v>120</v>
      </c>
    </row>
    <row r="3" spans="1:17">
      <c r="A3" s="8" t="s">
        <v>37</v>
      </c>
      <c r="B3" s="8" t="s">
        <v>43</v>
      </c>
      <c r="C3" s="56">
        <v>3.5</v>
      </c>
      <c r="D3" s="56">
        <v>3.6</v>
      </c>
      <c r="E3" s="8" t="s">
        <v>122</v>
      </c>
      <c r="F3" s="8">
        <v>33</v>
      </c>
      <c r="G3" s="8" t="s">
        <v>123</v>
      </c>
      <c r="H3" s="8">
        <v>273</v>
      </c>
      <c r="I3" s="8">
        <v>8</v>
      </c>
      <c r="J3" s="39">
        <v>0.69251200000000002</v>
      </c>
      <c r="K3" s="39">
        <v>0.17693700000000001</v>
      </c>
      <c r="L3" s="39">
        <v>0.130551</v>
      </c>
      <c r="M3" s="39">
        <f t="shared" ref="M3:M7" si="0">(1-(K3/J3))</f>
        <v>0.74449973430063299</v>
      </c>
      <c r="N3" s="39">
        <f t="shared" ref="N3:N7" si="1">L3/J3</f>
        <v>0.18851803290051292</v>
      </c>
      <c r="O3" s="8" t="s">
        <v>124</v>
      </c>
      <c r="P3" s="8" t="s">
        <v>125</v>
      </c>
      <c r="Q3" s="39" t="s">
        <v>21</v>
      </c>
    </row>
    <row r="4" spans="1:17">
      <c r="A4" s="8" t="s">
        <v>38</v>
      </c>
      <c r="B4" s="8" t="s">
        <v>48</v>
      </c>
      <c r="C4" s="56">
        <v>0.7</v>
      </c>
      <c r="D4" s="56">
        <v>0.8</v>
      </c>
      <c r="E4" s="8" t="s">
        <v>122</v>
      </c>
      <c r="F4" s="8">
        <v>31</v>
      </c>
      <c r="G4" s="8" t="s">
        <v>123</v>
      </c>
      <c r="H4" s="8">
        <v>306</v>
      </c>
      <c r="I4" s="8">
        <v>1</v>
      </c>
      <c r="J4" s="39">
        <v>0.64644599999999997</v>
      </c>
      <c r="K4" s="39">
        <v>0.292097</v>
      </c>
      <c r="L4" s="39">
        <v>6.1456799999999999E-2</v>
      </c>
      <c r="M4" s="39">
        <f t="shared" si="0"/>
        <v>0.54814942005983491</v>
      </c>
      <c r="N4" s="39">
        <f t="shared" si="1"/>
        <v>9.5068729638670524E-2</v>
      </c>
      <c r="O4" s="8" t="s">
        <v>126</v>
      </c>
      <c r="P4" s="8" t="s">
        <v>125</v>
      </c>
      <c r="Q4" s="39" t="s">
        <v>21</v>
      </c>
    </row>
    <row r="5" spans="1:17">
      <c r="A5" s="8" t="s">
        <v>38</v>
      </c>
      <c r="B5" s="8" t="s">
        <v>50</v>
      </c>
      <c r="C5" s="56">
        <v>1.7</v>
      </c>
      <c r="D5" s="56">
        <v>1.8</v>
      </c>
      <c r="E5" s="8" t="s">
        <v>122</v>
      </c>
      <c r="F5" s="8">
        <v>28</v>
      </c>
      <c r="G5" s="8" t="s">
        <v>123</v>
      </c>
      <c r="H5" s="8">
        <v>112</v>
      </c>
      <c r="I5" s="8">
        <v>13</v>
      </c>
      <c r="J5" s="39">
        <v>0.72324699999999997</v>
      </c>
      <c r="K5" s="39">
        <v>0.22214300000000001</v>
      </c>
      <c r="L5" s="39">
        <v>5.4610499999999999E-2</v>
      </c>
      <c r="M5" s="39">
        <f t="shared" si="0"/>
        <v>0.69285320229465175</v>
      </c>
      <c r="N5" s="39">
        <f t="shared" si="1"/>
        <v>7.5507399270235476E-2</v>
      </c>
      <c r="O5" s="8" t="s">
        <v>127</v>
      </c>
      <c r="P5" s="8" t="s">
        <v>128</v>
      </c>
      <c r="Q5" s="39" t="s">
        <v>22</v>
      </c>
    </row>
    <row r="6" spans="1:17">
      <c r="A6" s="8" t="s">
        <v>38</v>
      </c>
      <c r="B6" s="8" t="s">
        <v>49</v>
      </c>
      <c r="C6" s="56">
        <v>3.7</v>
      </c>
      <c r="D6" s="56">
        <v>3.8</v>
      </c>
      <c r="E6" s="8" t="s">
        <v>129</v>
      </c>
      <c r="F6" s="8">
        <v>33</v>
      </c>
      <c r="G6" s="8" t="s">
        <v>121</v>
      </c>
      <c r="H6" s="8">
        <v>134</v>
      </c>
      <c r="I6" s="8">
        <v>17</v>
      </c>
      <c r="J6" s="39">
        <v>0.63046999999999997</v>
      </c>
      <c r="K6" s="39">
        <v>0.31987199999999999</v>
      </c>
      <c r="L6" s="39">
        <v>4.9658000000000001E-2</v>
      </c>
      <c r="M6" s="39">
        <f t="shared" si="0"/>
        <v>0.49264516947673953</v>
      </c>
      <c r="N6" s="39">
        <f t="shared" si="1"/>
        <v>7.8763462179009314E-2</v>
      </c>
      <c r="O6" s="8" t="s">
        <v>130</v>
      </c>
      <c r="P6" s="8" t="s">
        <v>131</v>
      </c>
      <c r="Q6" s="39" t="s">
        <v>21</v>
      </c>
    </row>
    <row r="7" spans="1:17">
      <c r="A7" s="38" t="s">
        <v>47</v>
      </c>
      <c r="B7" s="38" t="s">
        <v>53</v>
      </c>
      <c r="C7" s="62">
        <v>1</v>
      </c>
      <c r="D7" s="62">
        <v>1.1000000000000001</v>
      </c>
      <c r="E7" s="38" t="s">
        <v>122</v>
      </c>
      <c r="F7" s="38">
        <v>29</v>
      </c>
      <c r="G7" s="38" t="s">
        <v>123</v>
      </c>
      <c r="H7" s="38">
        <v>190</v>
      </c>
      <c r="I7" s="38">
        <v>1</v>
      </c>
      <c r="J7" s="63">
        <v>0.66619300000000004</v>
      </c>
      <c r="K7" s="63">
        <v>0.20663699999999999</v>
      </c>
      <c r="L7" s="63">
        <v>0.12717000000000001</v>
      </c>
      <c r="M7" s="63">
        <f t="shared" si="0"/>
        <v>0.68982412003728655</v>
      </c>
      <c r="N7" s="63">
        <f t="shared" si="1"/>
        <v>0.19089062779104554</v>
      </c>
      <c r="O7" s="38" t="s">
        <v>132</v>
      </c>
      <c r="P7" s="38" t="s">
        <v>125</v>
      </c>
      <c r="Q7" s="63" t="s">
        <v>21</v>
      </c>
    </row>
    <row r="8" spans="1:17">
      <c r="A8" s="23" t="s">
        <v>133</v>
      </c>
      <c r="B8" s="2"/>
      <c r="C8" s="2"/>
      <c r="D8" s="2"/>
      <c r="E8" s="2"/>
      <c r="F8" s="61"/>
      <c r="G8" s="2"/>
      <c r="H8" s="2"/>
      <c r="I8" s="2"/>
      <c r="J8" s="2"/>
      <c r="K8" s="22"/>
      <c r="L8" s="22"/>
      <c r="M8" s="22"/>
      <c r="N8" s="22"/>
      <c r="O8" s="2" t="s">
        <v>30</v>
      </c>
      <c r="P8" s="2"/>
      <c r="Q8" s="2"/>
    </row>
    <row r="9" spans="1:17">
      <c r="A9" s="125" t="s">
        <v>134</v>
      </c>
      <c r="B9" s="125"/>
      <c r="C9" s="125"/>
      <c r="D9" s="125"/>
      <c r="E9" s="125"/>
      <c r="F9" s="125"/>
      <c r="G9" s="125"/>
      <c r="H9" s="125"/>
      <c r="I9" s="125"/>
      <c r="J9" s="125"/>
      <c r="K9" s="125"/>
      <c r="L9" s="125"/>
      <c r="M9" s="125"/>
      <c r="N9" s="125"/>
      <c r="O9" s="125"/>
      <c r="P9" s="125"/>
      <c r="Q9" s="125"/>
    </row>
    <row r="10" spans="1:17" ht="15">
      <c r="A10" s="23" t="s">
        <v>204</v>
      </c>
      <c r="B10" s="2"/>
      <c r="C10" s="2"/>
      <c r="D10" s="2"/>
      <c r="E10" s="2"/>
      <c r="F10" s="61"/>
      <c r="G10" s="2"/>
      <c r="H10" s="2"/>
      <c r="I10" s="2"/>
      <c r="J10" s="2"/>
      <c r="K10" s="22"/>
      <c r="L10" s="22"/>
      <c r="M10" s="22"/>
      <c r="N10" s="22"/>
      <c r="O10" s="2"/>
      <c r="P10" s="2"/>
      <c r="Q10" s="2"/>
    </row>
    <row r="11" spans="1:17">
      <c r="A11" s="8"/>
      <c r="B11" s="8"/>
      <c r="C11" s="8"/>
      <c r="D11" s="8"/>
      <c r="E11" s="8"/>
      <c r="K11" s="8"/>
      <c r="L11" s="8"/>
      <c r="M11" s="8"/>
      <c r="N11" s="8"/>
      <c r="O11" s="8"/>
      <c r="P11" s="8"/>
      <c r="Q11" s="39"/>
    </row>
  </sheetData>
  <mergeCells count="1">
    <mergeCell ref="A9:Q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6"/>
  <sheetViews>
    <sheetView tabSelected="1" topLeftCell="AC1" workbookViewId="0">
      <selection activeCell="D21" sqref="D21"/>
    </sheetView>
  </sheetViews>
  <sheetFormatPr defaultRowHeight="14.4"/>
  <cols>
    <col min="1" max="1" width="11.88671875" customWidth="1"/>
    <col min="2" max="2" width="13.88671875" bestFit="1" customWidth="1"/>
    <col min="3" max="3" width="14.6640625" bestFit="1" customWidth="1"/>
    <col min="4" max="4" width="33.109375" bestFit="1" customWidth="1"/>
    <col min="5" max="6" width="18.44140625" bestFit="1" customWidth="1"/>
    <col min="7" max="7" width="12.5546875" bestFit="1" customWidth="1"/>
    <col min="8" max="8" width="21.88671875" bestFit="1" customWidth="1"/>
    <col min="9" max="10" width="13.44140625" bestFit="1" customWidth="1"/>
    <col min="11" max="11" width="59.109375" bestFit="1" customWidth="1"/>
    <col min="12" max="12" width="231.5546875" bestFit="1" customWidth="1"/>
    <col min="13" max="13" width="19.6640625" bestFit="1" customWidth="1"/>
    <col min="14" max="14" width="7.6640625" bestFit="1" customWidth="1"/>
    <col min="15" max="15" width="9.44140625" bestFit="1" customWidth="1"/>
    <col min="16" max="16" width="6.88671875" bestFit="1" customWidth="1"/>
    <col min="17" max="18" width="12.109375" bestFit="1" customWidth="1"/>
    <col min="19" max="19" width="19.6640625" bestFit="1" customWidth="1"/>
    <col min="20" max="20" width="17" bestFit="1" customWidth="1"/>
    <col min="21" max="21" width="20" bestFit="1" customWidth="1"/>
    <col min="22" max="22" width="18.6640625" bestFit="1" customWidth="1"/>
    <col min="23" max="23" width="8.88671875" bestFit="1" customWidth="1"/>
    <col min="24" max="24" width="9.6640625" bestFit="1" customWidth="1"/>
    <col min="25" max="25" width="6.44140625" bestFit="1" customWidth="1"/>
    <col min="26" max="26" width="16.6640625" bestFit="1" customWidth="1"/>
    <col min="27" max="27" width="9.88671875" bestFit="1" customWidth="1"/>
    <col min="28" max="28" width="18.5546875" bestFit="1" customWidth="1"/>
    <col min="29" max="29" width="15.5546875" bestFit="1" customWidth="1"/>
    <col min="30" max="30" width="8.33203125" bestFit="1" customWidth="1"/>
    <col min="31" max="31" width="11.5546875" bestFit="1" customWidth="1"/>
    <col min="32" max="32" width="36.88671875" bestFit="1" customWidth="1"/>
    <col min="33" max="33" width="147.109375" bestFit="1" customWidth="1"/>
  </cols>
  <sheetData>
    <row r="1" spans="1:33" s="9" customFormat="1" ht="16.2">
      <c r="A1" s="27" t="s">
        <v>198</v>
      </c>
      <c r="B1" s="8"/>
      <c r="C1" s="8"/>
      <c r="D1" s="8"/>
      <c r="E1" s="8"/>
      <c r="F1" s="8"/>
      <c r="G1" s="8"/>
      <c r="H1" s="8"/>
    </row>
    <row r="2" spans="1:33" s="78" customFormat="1" ht="13.5" customHeight="1">
      <c r="A2" s="64" t="s">
        <v>164</v>
      </c>
      <c r="B2" s="65" t="s">
        <v>165</v>
      </c>
      <c r="C2" s="66" t="s">
        <v>166</v>
      </c>
      <c r="D2" s="66" t="s">
        <v>167</v>
      </c>
      <c r="E2" s="66" t="s">
        <v>168</v>
      </c>
      <c r="F2" s="66" t="s">
        <v>169</v>
      </c>
      <c r="G2" s="66" t="s">
        <v>170</v>
      </c>
      <c r="H2" s="66" t="s">
        <v>171</v>
      </c>
      <c r="I2" s="66" t="s">
        <v>172</v>
      </c>
      <c r="J2" s="67" t="s">
        <v>173</v>
      </c>
      <c r="K2" s="68" t="s">
        <v>174</v>
      </c>
      <c r="L2" s="69" t="s">
        <v>175</v>
      </c>
      <c r="M2" s="70" t="s">
        <v>176</v>
      </c>
      <c r="N2" s="71" t="s">
        <v>177</v>
      </c>
      <c r="O2" s="71" t="s">
        <v>178</v>
      </c>
      <c r="P2" s="67" t="s">
        <v>179</v>
      </c>
      <c r="Q2" s="72" t="s">
        <v>180</v>
      </c>
      <c r="R2" s="72" t="s">
        <v>181</v>
      </c>
      <c r="S2" s="72" t="s">
        <v>182</v>
      </c>
      <c r="T2" s="73" t="s">
        <v>183</v>
      </c>
      <c r="U2" s="91" t="s">
        <v>184</v>
      </c>
      <c r="V2" s="91" t="s">
        <v>185</v>
      </c>
      <c r="W2" s="67" t="s">
        <v>186</v>
      </c>
      <c r="X2" s="74" t="s">
        <v>187</v>
      </c>
      <c r="Y2" s="75" t="s">
        <v>188</v>
      </c>
      <c r="Z2" s="74" t="s">
        <v>189</v>
      </c>
      <c r="AA2" s="76" t="s">
        <v>190</v>
      </c>
      <c r="AB2" s="77" t="s">
        <v>191</v>
      </c>
      <c r="AC2" s="77" t="s">
        <v>192</v>
      </c>
      <c r="AD2" s="68" t="s">
        <v>193</v>
      </c>
      <c r="AE2" s="68" t="s">
        <v>194</v>
      </c>
      <c r="AF2" s="64" t="s">
        <v>195</v>
      </c>
      <c r="AG2" s="79" t="s">
        <v>196</v>
      </c>
    </row>
    <row r="3" spans="1:33" s="9" customFormat="1" ht="13.5" customHeight="1">
      <c r="A3" s="80" t="s">
        <v>137</v>
      </c>
      <c r="B3" s="81" t="s">
        <v>41</v>
      </c>
      <c r="C3" s="2" t="s">
        <v>75</v>
      </c>
      <c r="D3" s="15" t="s">
        <v>138</v>
      </c>
      <c r="E3" s="15" t="s">
        <v>139</v>
      </c>
      <c r="F3" s="15" t="s">
        <v>139</v>
      </c>
      <c r="G3" s="15">
        <v>2022</v>
      </c>
      <c r="H3" s="15" t="s">
        <v>140</v>
      </c>
      <c r="I3" s="15" t="s">
        <v>141</v>
      </c>
      <c r="J3" s="8" t="s">
        <v>142</v>
      </c>
      <c r="K3" s="82" t="s">
        <v>143</v>
      </c>
      <c r="L3" s="13" t="s">
        <v>144</v>
      </c>
      <c r="M3" s="83" t="s">
        <v>145</v>
      </c>
      <c r="N3" s="84">
        <v>56.415849999999999</v>
      </c>
      <c r="O3" s="84">
        <v>-94.314869999999999</v>
      </c>
      <c r="P3" s="8" t="s">
        <v>146</v>
      </c>
      <c r="Q3" s="85">
        <v>788929</v>
      </c>
      <c r="R3" s="85">
        <v>6262220</v>
      </c>
      <c r="S3" s="12" t="s">
        <v>147</v>
      </c>
      <c r="T3" s="56">
        <v>92.2</v>
      </c>
      <c r="U3" s="86" t="s">
        <v>200</v>
      </c>
      <c r="V3" s="86">
        <v>3</v>
      </c>
      <c r="W3" s="10" t="s">
        <v>148</v>
      </c>
      <c r="X3" s="39" t="s">
        <v>149</v>
      </c>
      <c r="Y3" s="87">
        <v>0.36699999999999999</v>
      </c>
      <c r="Z3" s="88" t="s">
        <v>150</v>
      </c>
      <c r="AA3" s="10" t="s">
        <v>151</v>
      </c>
      <c r="AB3" s="39">
        <v>1</v>
      </c>
      <c r="AC3" s="39">
        <v>8.3719999999999999</v>
      </c>
      <c r="AD3" s="10" t="s">
        <v>152</v>
      </c>
      <c r="AE3" s="10" t="s">
        <v>153</v>
      </c>
      <c r="AF3" s="89" t="s">
        <v>154</v>
      </c>
      <c r="AG3" s="90" t="s">
        <v>155</v>
      </c>
    </row>
    <row r="4" spans="1:33" s="9" customFormat="1" ht="13.5" customHeight="1">
      <c r="A4" s="92" t="s">
        <v>156</v>
      </c>
      <c r="B4" s="93" t="s">
        <v>42</v>
      </c>
      <c r="C4" s="94" t="s">
        <v>75</v>
      </c>
      <c r="D4" s="95" t="s">
        <v>157</v>
      </c>
      <c r="E4" s="95" t="s">
        <v>139</v>
      </c>
      <c r="F4" s="95" t="s">
        <v>139</v>
      </c>
      <c r="G4" s="95">
        <v>2022</v>
      </c>
      <c r="H4" s="95" t="s">
        <v>158</v>
      </c>
      <c r="I4" s="95" t="s">
        <v>141</v>
      </c>
      <c r="J4" s="38" t="s">
        <v>142</v>
      </c>
      <c r="K4" s="96" t="s">
        <v>143</v>
      </c>
      <c r="L4" s="97" t="s">
        <v>159</v>
      </c>
      <c r="M4" s="98" t="s">
        <v>145</v>
      </c>
      <c r="N4" s="99">
        <v>56.415999999999997</v>
      </c>
      <c r="O4" s="99">
        <v>-94.313999999999993</v>
      </c>
      <c r="P4" s="38" t="s">
        <v>146</v>
      </c>
      <c r="Q4" s="100">
        <v>789007</v>
      </c>
      <c r="R4" s="100">
        <v>6262158</v>
      </c>
      <c r="S4" s="101" t="s">
        <v>147</v>
      </c>
      <c r="T4" s="62">
        <v>97</v>
      </c>
      <c r="U4" s="102" t="s">
        <v>200</v>
      </c>
      <c r="V4" s="102">
        <v>3</v>
      </c>
      <c r="W4" s="103" t="s">
        <v>148</v>
      </c>
      <c r="X4" s="63" t="s">
        <v>160</v>
      </c>
      <c r="Y4" s="104">
        <v>0.37219999999999998</v>
      </c>
      <c r="Z4" s="105" t="s">
        <v>150</v>
      </c>
      <c r="AA4" s="103" t="s">
        <v>161</v>
      </c>
      <c r="AB4" s="63">
        <v>1</v>
      </c>
      <c r="AC4" s="63">
        <v>8.2490000000000006</v>
      </c>
      <c r="AD4" s="38" t="s">
        <v>152</v>
      </c>
      <c r="AE4" s="103" t="s">
        <v>162</v>
      </c>
      <c r="AF4" s="106" t="s">
        <v>154</v>
      </c>
      <c r="AG4" s="107" t="s">
        <v>163</v>
      </c>
    </row>
    <row r="5" spans="1:33" s="9" customFormat="1" ht="15">
      <c r="A5" s="9" t="s">
        <v>208</v>
      </c>
    </row>
    <row r="6" spans="1:33" s="9" customFormat="1" ht="15">
      <c r="A6" s="9" t="s">
        <v>199</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ReadMe</vt:lpstr>
      <vt:lpstr>Table_1</vt:lpstr>
      <vt:lpstr>Table_2</vt:lpstr>
      <vt:lpstr>Table_3</vt:lpstr>
      <vt:lpstr>Table_4</vt:lpstr>
      <vt:lpstr>Table_5</vt:lpstr>
    </vt:vector>
  </TitlesOfParts>
  <Company>Government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MiCGauthie</dc:creator>
  <cp:lastModifiedBy>O'Hara, Delaney</cp:lastModifiedBy>
  <dcterms:created xsi:type="dcterms:W3CDTF">2022-08-14T00:48:51Z</dcterms:created>
  <dcterms:modified xsi:type="dcterms:W3CDTF">2025-01-30T17:06:03Z</dcterms:modified>
</cp:coreProperties>
</file>